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do\Desktop\AA MANOLO ABRIL 2022\SIVECAL\SIVECAL 22\RETRIBUCIONES 2022\"/>
    </mc:Choice>
  </mc:AlternateContent>
  <bookViews>
    <workbookView xWindow="0" yWindow="0" windowWidth="28770" windowHeight="11925" activeTab="5"/>
  </bookViews>
  <sheets>
    <sheet name="22 4" sheetId="1" r:id="rId1"/>
    <sheet name="23 6" sheetId="2" r:id="rId2"/>
    <sheet name="23 8" sheetId="3" r:id="rId3"/>
    <sheet name="25 13" sheetId="4" r:id="rId4"/>
    <sheet name="26 14" sheetId="5" r:id="rId5"/>
    <sheet name="26 15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6" l="1"/>
  <c r="D30" i="6" l="1"/>
  <c r="D26" i="6"/>
  <c r="D19" i="6"/>
  <c r="D13" i="6"/>
  <c r="D20" i="6" s="1"/>
  <c r="D30" i="5"/>
  <c r="D26" i="5"/>
  <c r="D31" i="5" s="1"/>
  <c r="D19" i="5"/>
  <c r="D13" i="5"/>
  <c r="D30" i="4"/>
  <c r="D26" i="4"/>
  <c r="D31" i="4" s="1"/>
  <c r="D19" i="4"/>
  <c r="D20" i="4" s="1"/>
  <c r="D13" i="4"/>
  <c r="D30" i="3"/>
  <c r="D26" i="3"/>
  <c r="D31" i="3" s="1"/>
  <c r="D19" i="3"/>
  <c r="D13" i="3"/>
  <c r="D30" i="2"/>
  <c r="D26" i="2"/>
  <c r="D31" i="2" s="1"/>
  <c r="D19" i="2"/>
  <c r="D13" i="2"/>
  <c r="D20" i="2" s="1"/>
  <c r="D20" i="5" l="1"/>
  <c r="D33" i="5" s="1"/>
  <c r="D33" i="4"/>
  <c r="D20" i="3"/>
  <c r="D33" i="3" s="1"/>
  <c r="D33" i="6"/>
  <c r="D33" i="2"/>
  <c r="D30" i="1" l="1"/>
  <c r="D26" i="1"/>
  <c r="D31" i="1" s="1"/>
  <c r="D19" i="1"/>
  <c r="D13" i="1"/>
  <c r="D20" i="1" s="1"/>
  <c r="D33" i="1" l="1"/>
  <c r="D67" i="1"/>
  <c r="D63" i="1"/>
  <c r="D56" i="1"/>
  <c r="D50" i="1"/>
  <c r="D57" i="1" s="1"/>
  <c r="D68" i="2"/>
  <c r="D64" i="2"/>
  <c r="D69" i="2" s="1"/>
  <c r="D57" i="2"/>
  <c r="D51" i="2"/>
  <c r="D58" i="2" s="1"/>
  <c r="D71" i="2" s="1"/>
  <c r="D67" i="3"/>
  <c r="D63" i="3"/>
  <c r="D68" i="3" s="1"/>
  <c r="D56" i="3"/>
  <c r="D50" i="3"/>
  <c r="D57" i="3" s="1"/>
  <c r="D67" i="4"/>
  <c r="D63" i="4"/>
  <c r="D68" i="4" s="1"/>
  <c r="D56" i="4"/>
  <c r="D50" i="4"/>
  <c r="D67" i="5"/>
  <c r="D63" i="5"/>
  <c r="D56" i="5"/>
  <c r="D50" i="5"/>
  <c r="D70" i="6"/>
  <c r="D66" i="6"/>
  <c r="D71" i="6" s="1"/>
  <c r="D59" i="6"/>
  <c r="D53" i="6"/>
  <c r="D68" i="1" l="1"/>
  <c r="D70" i="1" s="1"/>
  <c r="D70" i="3"/>
  <c r="D57" i="4"/>
  <c r="D70" i="4" s="1"/>
  <c r="D68" i="5"/>
  <c r="D57" i="5"/>
  <c r="D60" i="6"/>
  <c r="D73" i="6" s="1"/>
  <c r="D70" i="5" l="1"/>
  <c r="D98" i="6"/>
  <c r="D102" i="6" s="1"/>
  <c r="D86" i="6"/>
  <c r="D92" i="6" s="1"/>
  <c r="D95" i="5"/>
  <c r="D99" i="5" s="1"/>
  <c r="D83" i="5"/>
  <c r="D89" i="5" s="1"/>
  <c r="D95" i="4"/>
  <c r="D99" i="4" s="1"/>
  <c r="D83" i="4"/>
  <c r="D89" i="4" s="1"/>
  <c r="D95" i="3"/>
  <c r="D99" i="3" s="1"/>
  <c r="D83" i="3"/>
  <c r="D89" i="3" s="1"/>
  <c r="D102" i="3" l="1"/>
  <c r="D105" i="6"/>
  <c r="D102" i="5"/>
  <c r="D102" i="4"/>
  <c r="D98" i="2"/>
  <c r="D102" i="2" s="1"/>
  <c r="D86" i="2"/>
  <c r="D92" i="2" s="1"/>
  <c r="D95" i="1"/>
  <c r="D99" i="1" s="1"/>
  <c r="D83" i="1"/>
  <c r="D89" i="1" s="1"/>
  <c r="D105" i="2" l="1"/>
  <c r="D102" i="1"/>
</calcChain>
</file>

<file path=xl/sharedStrings.xml><?xml version="1.0" encoding="utf-8"?>
<sst xmlns="http://schemas.openxmlformats.org/spreadsheetml/2006/main" count="408" uniqueCount="25">
  <si>
    <t>AÑO 2021</t>
  </si>
  <si>
    <t>Numero trienios funcionario</t>
  </si>
  <si>
    <t>Cantidad trienio nómina mensual</t>
  </si>
  <si>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</si>
  <si>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</si>
  <si>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</si>
  <si>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</si>
  <si>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</si>
  <si>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</si>
  <si>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</si>
  <si>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</si>
  <si>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PAGA EXTRAORDINARIA</t>
  </si>
  <si>
    <t xml:space="preserve">Cantidad trienio extra </t>
  </si>
  <si>
    <t>BRUTO ANUAL 2021</t>
  </si>
  <si>
    <t>(Aquí no se han tenido en cuenta
las Alertas, los Servicios Especiales, ni los CP)</t>
  </si>
  <si>
    <t>AÑO 2022</t>
  </si>
  <si>
    <t>Numero trienos funcionario</t>
  </si>
  <si>
    <t>Carrera profesional CATEGORIA:</t>
  </si>
  <si>
    <t>Cantidad Carrera profesional por categoria</t>
  </si>
  <si>
    <t xml:space="preserve">Carrera profesional </t>
  </si>
  <si>
    <t>Carrera profesional</t>
  </si>
  <si>
    <t>BRUTO ANUAL 2022</t>
  </si>
  <si>
    <t>(Aquí no se han tenido en cuenta
los controles permanentes)</t>
  </si>
  <si>
    <t xml:space="preserve">AÑO 2022 tras la subida y a cobrar desde julio </t>
  </si>
  <si>
    <t>(Aquí no se han tenido en cuenta las Alertas, los Servicios Especiales, ni
los Controles Permanentes)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</si>
</sst>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\ 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6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rgb="FF008080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9" tint="-0.249977111117893"/>
      <name val="Arial"/>
      <family val="2"/>
    </font>
    <font>
      <b/>
      <sz val="11"/>
      <color indexed="1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</borders>
  <cellStyleXfs count="2">
    <xf numFmtId="0" fontId="0" fillId="0" borderId="0"/>
    <xf numFmtId="0" fontId="12" fillId="0" borderId="0"/>
  </cellStyleXfs>
  <cellXfs count="3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indent="1"/>
    </xf>
    <xf numFmtId="164" fontId="4" fillId="0" borderId="0" xfId="0" applyNumberFormat="1" applyFont="1" applyBorder="1" applyAlignment="1">
      <alignment vertical="center"/>
    </xf>
    <xf numFmtId="0" fontId="0" fillId="0" borderId="0" xfId="0" applyBorder="1"/>
    <xf numFmtId="0" fontId="5" fillId="0" borderId="0" xfId="0" applyFont="1"/>
    <xf numFmtId="165" fontId="0" fillId="0" borderId="0" xfId="0" applyNumberFormat="1" applyAlignment="1">
      <alignment horizontal="right" indent="4"/>
    </xf>
    <xf numFmtId="0" fontId="6" fillId="0" borderId="0" xfId="0" applyFont="1"/>
    <xf numFmtId="165" fontId="7" fillId="0" borderId="0" xfId="0" applyNumberFormat="1" applyFont="1" applyAlignment="1">
      <alignment horizontal="right" indent="3"/>
    </xf>
    <xf numFmtId="0" fontId="8" fillId="0" borderId="0" xfId="0" applyFont="1"/>
    <xf numFmtId="0" fontId="8" fillId="0" borderId="0" xfId="0" applyFont="1" applyAlignment="1">
      <alignment horizontal="left" indent="1"/>
    </xf>
    <xf numFmtId="164" fontId="9" fillId="0" borderId="0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right" indent="4"/>
    </xf>
    <xf numFmtId="165" fontId="10" fillId="4" borderId="1" xfId="0" applyNumberFormat="1" applyFont="1" applyFill="1" applyBorder="1" applyAlignment="1">
      <alignment horizontal="left" indent="2"/>
    </xf>
    <xf numFmtId="0" fontId="11" fillId="0" borderId="0" xfId="0" applyFont="1" applyAlignment="1">
      <alignment horizontal="center" wrapText="1"/>
    </xf>
    <xf numFmtId="0" fontId="0" fillId="5" borderId="0" xfId="0" applyFill="1"/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0" fontId="1" fillId="6" borderId="0" xfId="0" applyFont="1" applyFill="1"/>
    <xf numFmtId="0" fontId="0" fillId="3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3" fillId="7" borderId="0" xfId="0" applyFont="1" applyFill="1" applyAlignment="1">
      <alignment horizontal="left" indent="1"/>
    </xf>
    <xf numFmtId="165" fontId="13" fillId="0" borderId="0" xfId="0" applyNumberFormat="1" applyFont="1" applyAlignment="1">
      <alignment horizontal="right" indent="3"/>
    </xf>
    <xf numFmtId="0" fontId="0" fillId="0" borderId="0" xfId="0" applyAlignment="1">
      <alignment horizontal="center"/>
    </xf>
    <xf numFmtId="165" fontId="13" fillId="0" borderId="0" xfId="0" applyNumberFormat="1" applyFont="1" applyAlignment="1">
      <alignment horizontal="right" indent="4"/>
    </xf>
    <xf numFmtId="165" fontId="10" fillId="8" borderId="0" xfId="0" applyNumberFormat="1" applyFont="1" applyFill="1" applyBorder="1" applyAlignment="1">
      <alignment horizontal="left" indent="2"/>
    </xf>
    <xf numFmtId="0" fontId="11" fillId="0" borderId="0" xfId="0" applyFont="1" applyAlignment="1">
      <alignment wrapText="1"/>
    </xf>
    <xf numFmtId="0" fontId="0" fillId="8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12" workbookViewId="0">
      <selection activeCell="D31" sqref="D31"/>
    </sheetView>
  </sheetViews>
  <sheetFormatPr baseColWidth="10" defaultRowHeight="15" x14ac:dyDescent="0.25"/>
  <cols>
    <col min="1" max="1" width="34.7109375" customWidth="1"/>
    <col min="3" max="3" width="25.28515625" customWidth="1"/>
    <col min="4" max="4" width="18.5703125" customWidth="1"/>
  </cols>
  <sheetData>
    <row r="1" spans="1:5" ht="20.25" x14ac:dyDescent="0.3">
      <c r="A1" s="23" t="s">
        <v>23</v>
      </c>
      <c r="B1" s="2"/>
      <c r="C1" s="2"/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47.67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179.86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1238.68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569.45000000000005</v>
      </c>
      <c r="E14" s="11"/>
    </row>
    <row r="15" spans="1:5" x14ac:dyDescent="0.25">
      <c r="A15" t="s">
        <v>7</v>
      </c>
      <c r="D15" s="11">
        <v>345.49</v>
      </c>
      <c r="E15" s="11"/>
    </row>
    <row r="16" spans="1:5" x14ac:dyDescent="0.25">
      <c r="A16" t="s">
        <v>8</v>
      </c>
      <c r="D16" s="11">
        <v>178.62</v>
      </c>
      <c r="E16" s="11"/>
    </row>
    <row r="17" spans="1:5" x14ac:dyDescent="0.25">
      <c r="A17" t="s">
        <v>9</v>
      </c>
      <c r="D17" s="11">
        <v>24.14</v>
      </c>
      <c r="E17" s="11"/>
    </row>
    <row r="18" spans="1:5" x14ac:dyDescent="0.25">
      <c r="A18" t="s">
        <v>10</v>
      </c>
      <c r="D18" s="11">
        <v>400.77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2757.1499999999996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29.43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764.37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569.45000000000005</v>
      </c>
      <c r="E27" s="11"/>
    </row>
    <row r="28" spans="1:5" x14ac:dyDescent="0.25">
      <c r="A28" t="s">
        <v>7</v>
      </c>
      <c r="D28" s="11">
        <v>345.49</v>
      </c>
      <c r="E28" s="11"/>
    </row>
    <row r="29" spans="1:5" x14ac:dyDescent="0.25">
      <c r="A29" t="s">
        <v>8</v>
      </c>
      <c r="D29" s="11">
        <v>178.62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1857.9300000000003</v>
      </c>
      <c r="E31" s="29"/>
    </row>
    <row r="32" spans="1:5" ht="15.75" thickBot="1" x14ac:dyDescent="0.3"/>
    <row r="33" spans="1:8" ht="16.5" thickTop="1" thickBot="1" x14ac:dyDescent="0.3">
      <c r="A33" s="6" t="s">
        <v>21</v>
      </c>
      <c r="D33" s="18">
        <f>12*D20+2*D31</f>
        <v>36801.659999999996</v>
      </c>
      <c r="E33" s="30"/>
    </row>
    <row r="34" spans="1:8" ht="35.25" thickTop="1" x14ac:dyDescent="0.25">
      <c r="A34" s="31" t="s">
        <v>24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8" spans="1:8" ht="20.25" x14ac:dyDescent="0.3">
      <c r="A38" s="23" t="s">
        <v>15</v>
      </c>
    </row>
    <row r="40" spans="1:8" x14ac:dyDescent="0.25">
      <c r="A40" s="3" t="s">
        <v>16</v>
      </c>
      <c r="B40" s="24">
        <v>0</v>
      </c>
    </row>
    <row r="41" spans="1:8" x14ac:dyDescent="0.25">
      <c r="A41" s="3"/>
      <c r="B41" s="25"/>
    </row>
    <row r="42" spans="1:8" x14ac:dyDescent="0.25">
      <c r="A42" s="6" t="s">
        <v>17</v>
      </c>
      <c r="B42" s="26">
        <v>0</v>
      </c>
      <c r="C42" s="8"/>
      <c r="D42" s="9"/>
      <c r="E42" s="9"/>
    </row>
    <row r="43" spans="1:8" x14ac:dyDescent="0.25">
      <c r="A43" s="6"/>
      <c r="B43" s="7"/>
      <c r="C43" s="8"/>
      <c r="D43" s="9"/>
      <c r="E43" s="9"/>
    </row>
    <row r="44" spans="1:8" x14ac:dyDescent="0.25">
      <c r="A44" s="6" t="s">
        <v>2</v>
      </c>
      <c r="B44" s="7">
        <v>47.67</v>
      </c>
      <c r="C44" s="8"/>
      <c r="D44" s="9"/>
      <c r="E44" s="9"/>
    </row>
    <row r="45" spans="1:8" x14ac:dyDescent="0.25">
      <c r="A45" s="6"/>
      <c r="B45" s="7"/>
      <c r="C45" s="8"/>
      <c r="D45" s="9"/>
      <c r="E45" s="9"/>
    </row>
    <row r="46" spans="1:8" x14ac:dyDescent="0.25">
      <c r="A46" s="6" t="s">
        <v>18</v>
      </c>
      <c r="B46" s="7">
        <v>179.86</v>
      </c>
      <c r="C46" s="8"/>
      <c r="D46" s="9"/>
      <c r="E46" s="9"/>
    </row>
    <row r="47" spans="1:8" x14ac:dyDescent="0.25">
      <c r="A47" s="3"/>
    </row>
    <row r="48" spans="1:8" x14ac:dyDescent="0.25">
      <c r="A48" s="10" t="s">
        <v>3</v>
      </c>
    </row>
    <row r="49" spans="1:5" x14ac:dyDescent="0.25">
      <c r="A49" t="s">
        <v>4</v>
      </c>
      <c r="D49" s="11">
        <v>1238.68</v>
      </c>
      <c r="E49" s="11"/>
    </row>
    <row r="50" spans="1:5" x14ac:dyDescent="0.25">
      <c r="A50" t="s">
        <v>5</v>
      </c>
      <c r="D50" s="11">
        <f>B40*B44</f>
        <v>0</v>
      </c>
      <c r="E50" s="11"/>
    </row>
    <row r="51" spans="1:5" x14ac:dyDescent="0.25">
      <c r="A51" t="s">
        <v>6</v>
      </c>
      <c r="D51" s="11">
        <v>569.45000000000005</v>
      </c>
      <c r="E51" s="11"/>
    </row>
    <row r="52" spans="1:5" x14ac:dyDescent="0.25">
      <c r="A52" t="s">
        <v>7</v>
      </c>
      <c r="D52" s="11">
        <v>334.47</v>
      </c>
      <c r="E52" s="11"/>
    </row>
    <row r="53" spans="1:5" x14ac:dyDescent="0.25">
      <c r="A53" t="s">
        <v>8</v>
      </c>
      <c r="D53" s="11">
        <v>178.62</v>
      </c>
      <c r="E53" s="11"/>
    </row>
    <row r="54" spans="1:5" x14ac:dyDescent="0.25">
      <c r="A54" t="s">
        <v>9</v>
      </c>
      <c r="D54" s="11">
        <v>24.14</v>
      </c>
      <c r="E54" s="11"/>
    </row>
    <row r="55" spans="1:5" x14ac:dyDescent="0.25">
      <c r="A55" t="s">
        <v>10</v>
      </c>
      <c r="D55" s="11">
        <v>400.77</v>
      </c>
      <c r="E55" s="11"/>
    </row>
    <row r="56" spans="1:5" x14ac:dyDescent="0.25">
      <c r="A56" t="s">
        <v>19</v>
      </c>
      <c r="D56" s="11">
        <f>B42*B46</f>
        <v>0</v>
      </c>
      <c r="E56" s="11"/>
    </row>
    <row r="57" spans="1:5" x14ac:dyDescent="0.25">
      <c r="A57" s="12"/>
      <c r="D57" s="27">
        <f>SUM(D49:D56)</f>
        <v>2746.13</v>
      </c>
      <c r="E57" s="27"/>
    </row>
    <row r="59" spans="1:5" x14ac:dyDescent="0.25">
      <c r="A59" s="10" t="s">
        <v>11</v>
      </c>
    </row>
    <row r="60" spans="1:5" x14ac:dyDescent="0.25">
      <c r="A60" s="14" t="s">
        <v>12</v>
      </c>
      <c r="B60" s="15">
        <v>29.43</v>
      </c>
      <c r="C60" s="16"/>
    </row>
    <row r="61" spans="1:5" x14ac:dyDescent="0.25">
      <c r="A61" s="28"/>
    </row>
    <row r="62" spans="1:5" x14ac:dyDescent="0.25">
      <c r="A62" t="s">
        <v>4</v>
      </c>
      <c r="D62" s="11">
        <v>764.37</v>
      </c>
      <c r="E62" s="11"/>
    </row>
    <row r="63" spans="1:5" x14ac:dyDescent="0.25">
      <c r="A63" t="s">
        <v>5</v>
      </c>
      <c r="D63" s="11">
        <f>B40*B60</f>
        <v>0</v>
      </c>
      <c r="E63" s="11"/>
    </row>
    <row r="64" spans="1:5" x14ac:dyDescent="0.25">
      <c r="A64" t="s">
        <v>6</v>
      </c>
      <c r="D64" s="11">
        <v>569.45000000000005</v>
      </c>
      <c r="E64" s="11"/>
    </row>
    <row r="65" spans="1:8" x14ac:dyDescent="0.25">
      <c r="A65" t="s">
        <v>7</v>
      </c>
      <c r="D65" s="11">
        <v>334.47</v>
      </c>
      <c r="E65" s="11"/>
    </row>
    <row r="66" spans="1:8" x14ac:dyDescent="0.25">
      <c r="A66" t="s">
        <v>8</v>
      </c>
      <c r="D66" s="11">
        <v>178.62</v>
      </c>
      <c r="E66" s="11"/>
    </row>
    <row r="67" spans="1:8" x14ac:dyDescent="0.25">
      <c r="A67" t="s">
        <v>20</v>
      </c>
      <c r="D67" s="11">
        <f>B42*B46</f>
        <v>0</v>
      </c>
      <c r="E67" s="11"/>
    </row>
    <row r="68" spans="1:8" x14ac:dyDescent="0.25">
      <c r="A68" s="12"/>
      <c r="D68" s="29">
        <f>SUM(D62:D67)</f>
        <v>1846.9100000000003</v>
      </c>
      <c r="E68" s="29"/>
    </row>
    <row r="69" spans="1:8" ht="15.75" thickBot="1" x14ac:dyDescent="0.3"/>
    <row r="70" spans="1:8" ht="16.5" thickTop="1" thickBot="1" x14ac:dyDescent="0.3">
      <c r="A70" s="6" t="s">
        <v>21</v>
      </c>
      <c r="D70" s="18">
        <f>12*D57+2*D68</f>
        <v>36647.379999999997</v>
      </c>
      <c r="E70" s="30"/>
    </row>
    <row r="71" spans="1:8" ht="24" thickTop="1" x14ac:dyDescent="0.25">
      <c r="A71" s="31" t="s">
        <v>22</v>
      </c>
    </row>
    <row r="73" spans="1:8" x14ac:dyDescent="0.25">
      <c r="A73" s="20"/>
      <c r="B73" s="20"/>
      <c r="C73" s="20"/>
      <c r="D73" s="20"/>
      <c r="E73" s="20"/>
      <c r="F73" s="20"/>
      <c r="G73" s="20"/>
      <c r="H73" s="20"/>
    </row>
    <row r="75" spans="1:8" ht="20.25" x14ac:dyDescent="0.3">
      <c r="A75" s="1" t="s">
        <v>0</v>
      </c>
      <c r="B75" s="2"/>
    </row>
    <row r="77" spans="1:8" x14ac:dyDescent="0.25">
      <c r="A77" s="3" t="s">
        <v>1</v>
      </c>
      <c r="B77" s="4">
        <v>0</v>
      </c>
    </row>
    <row r="78" spans="1:8" x14ac:dyDescent="0.25">
      <c r="A78" s="3"/>
      <c r="B78" s="5"/>
    </row>
    <row r="79" spans="1:8" x14ac:dyDescent="0.25">
      <c r="A79" s="6" t="s">
        <v>2</v>
      </c>
      <c r="B79" s="7">
        <v>46.74</v>
      </c>
      <c r="C79" s="8"/>
      <c r="D79" s="9"/>
      <c r="E79" s="9"/>
    </row>
    <row r="80" spans="1:8" x14ac:dyDescent="0.25">
      <c r="A80" s="3"/>
    </row>
    <row r="81" spans="1:5" x14ac:dyDescent="0.25">
      <c r="A81" s="10" t="s">
        <v>3</v>
      </c>
    </row>
    <row r="82" spans="1:5" x14ac:dyDescent="0.25">
      <c r="A82" t="s">
        <v>4</v>
      </c>
      <c r="D82" s="11">
        <v>1214.3900000000001</v>
      </c>
      <c r="E82" s="11"/>
    </row>
    <row r="83" spans="1:5" x14ac:dyDescent="0.25">
      <c r="A83" t="s">
        <v>5</v>
      </c>
      <c r="D83" s="11">
        <f>B77*B79</f>
        <v>0</v>
      </c>
    </row>
    <row r="84" spans="1:5" x14ac:dyDescent="0.25">
      <c r="A84" t="s">
        <v>6</v>
      </c>
      <c r="D84" s="11">
        <v>558.28</v>
      </c>
    </row>
    <row r="85" spans="1:5" x14ac:dyDescent="0.25">
      <c r="A85" t="s">
        <v>7</v>
      </c>
      <c r="D85" s="11">
        <v>327.91</v>
      </c>
    </row>
    <row r="86" spans="1:5" x14ac:dyDescent="0.25">
      <c r="A86" t="s">
        <v>8</v>
      </c>
      <c r="D86" s="11">
        <v>175.12</v>
      </c>
    </row>
    <row r="87" spans="1:5" x14ac:dyDescent="0.25">
      <c r="A87" t="s">
        <v>9</v>
      </c>
      <c r="D87" s="11">
        <v>23.67</v>
      </c>
    </row>
    <row r="88" spans="1:5" x14ac:dyDescent="0.25">
      <c r="A88" t="s">
        <v>10</v>
      </c>
      <c r="D88" s="11">
        <v>392.91</v>
      </c>
    </row>
    <row r="89" spans="1:5" x14ac:dyDescent="0.25">
      <c r="A89" s="12"/>
      <c r="D89" s="13">
        <f>SUM(D82:D88)</f>
        <v>2692.2799999999997</v>
      </c>
    </row>
    <row r="91" spans="1:5" x14ac:dyDescent="0.25">
      <c r="A91" s="10" t="s">
        <v>11</v>
      </c>
    </row>
    <row r="92" spans="1:5" x14ac:dyDescent="0.25">
      <c r="A92" s="14" t="s">
        <v>12</v>
      </c>
      <c r="B92" s="15">
        <v>28.85</v>
      </c>
      <c r="C92" s="16"/>
    </row>
    <row r="94" spans="1:5" x14ac:dyDescent="0.25">
      <c r="A94" t="s">
        <v>4</v>
      </c>
      <c r="D94" s="11">
        <v>749.38</v>
      </c>
    </row>
    <row r="95" spans="1:5" x14ac:dyDescent="0.25">
      <c r="A95" t="s">
        <v>5</v>
      </c>
      <c r="D95" s="11">
        <f>B77*B92</f>
        <v>0</v>
      </c>
    </row>
    <row r="96" spans="1:5" x14ac:dyDescent="0.25">
      <c r="A96" t="s">
        <v>6</v>
      </c>
      <c r="D96" s="11">
        <v>558.28</v>
      </c>
    </row>
    <row r="97" spans="1:8" x14ac:dyDescent="0.25">
      <c r="A97" t="s">
        <v>7</v>
      </c>
      <c r="D97" s="11">
        <v>327.91</v>
      </c>
    </row>
    <row r="98" spans="1:8" x14ac:dyDescent="0.25">
      <c r="A98" t="s">
        <v>8</v>
      </c>
      <c r="D98" s="11">
        <v>175.12</v>
      </c>
    </row>
    <row r="99" spans="1:8" x14ac:dyDescent="0.25">
      <c r="A99" s="12"/>
      <c r="D99" s="17">
        <f>SUM(D94:D98)</f>
        <v>1810.69</v>
      </c>
    </row>
    <row r="100" spans="1:8" x14ac:dyDescent="0.25">
      <c r="D100" s="11"/>
    </row>
    <row r="101" spans="1:8" ht="15.75" thickBot="1" x14ac:dyDescent="0.3"/>
    <row r="102" spans="1:8" ht="16.5" thickTop="1" thickBot="1" x14ac:dyDescent="0.3">
      <c r="A102" s="6" t="s">
        <v>13</v>
      </c>
      <c r="D102" s="18">
        <f>12*D89+2*D99</f>
        <v>35928.74</v>
      </c>
    </row>
    <row r="103" spans="1:8" ht="35.25" thickTop="1" x14ac:dyDescent="0.25">
      <c r="A103" s="19" t="s">
        <v>14</v>
      </c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19" workbookViewId="0">
      <selection activeCell="D31" sqref="D31"/>
    </sheetView>
  </sheetViews>
  <sheetFormatPr baseColWidth="10" defaultRowHeight="15" x14ac:dyDescent="0.25"/>
  <cols>
    <col min="1" max="1" width="36" customWidth="1"/>
    <col min="4" max="4" width="18.85546875" customWidth="1"/>
  </cols>
  <sheetData>
    <row r="1" spans="1:5" ht="20.25" x14ac:dyDescent="0.3">
      <c r="A1" s="23" t="s">
        <v>23</v>
      </c>
      <c r="B1" s="2"/>
      <c r="C1" s="2"/>
      <c r="D1" s="2"/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47.67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179.86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1238.68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610.29999999999995</v>
      </c>
      <c r="E14" s="11"/>
    </row>
    <row r="15" spans="1:5" x14ac:dyDescent="0.25">
      <c r="A15" t="s">
        <v>7</v>
      </c>
      <c r="D15" s="11">
        <v>352.27</v>
      </c>
      <c r="E15" s="11"/>
    </row>
    <row r="16" spans="1:5" x14ac:dyDescent="0.25">
      <c r="A16" t="s">
        <v>8</v>
      </c>
      <c r="D16" s="11">
        <v>199.62</v>
      </c>
      <c r="E16" s="11"/>
    </row>
    <row r="17" spans="1:5" x14ac:dyDescent="0.25">
      <c r="A17" t="s">
        <v>9</v>
      </c>
      <c r="D17" s="11">
        <v>24.14</v>
      </c>
      <c r="E17" s="11"/>
    </row>
    <row r="18" spans="1:5" x14ac:dyDescent="0.25">
      <c r="A18" t="s">
        <v>10</v>
      </c>
      <c r="D18" s="11">
        <v>400.77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2825.7799999999997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29.43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764.37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610.29999999999995</v>
      </c>
      <c r="E27" s="11"/>
    </row>
    <row r="28" spans="1:5" x14ac:dyDescent="0.25">
      <c r="A28" t="s">
        <v>7</v>
      </c>
      <c r="D28" s="11">
        <v>352.27</v>
      </c>
      <c r="E28" s="11"/>
    </row>
    <row r="29" spans="1:5" x14ac:dyDescent="0.25">
      <c r="A29" t="s">
        <v>8</v>
      </c>
      <c r="D29" s="11">
        <v>199.62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1926.56</v>
      </c>
      <c r="E31" s="29"/>
    </row>
    <row r="32" spans="1:5" ht="15.75" thickBot="1" x14ac:dyDescent="0.3"/>
    <row r="33" spans="1:8" ht="16.5" thickTop="1" thickBot="1" x14ac:dyDescent="0.3">
      <c r="A33" s="6" t="s">
        <v>21</v>
      </c>
      <c r="D33" s="18">
        <f>12*D20+2*D31</f>
        <v>37762.480000000003</v>
      </c>
      <c r="E33" s="30"/>
    </row>
    <row r="34" spans="1:8" ht="35.25" thickTop="1" x14ac:dyDescent="0.25">
      <c r="A34" s="31" t="s">
        <v>24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9" spans="1:8" ht="20.25" x14ac:dyDescent="0.3">
      <c r="A39" s="23" t="s">
        <v>15</v>
      </c>
    </row>
    <row r="41" spans="1:8" x14ac:dyDescent="0.25">
      <c r="A41" s="3" t="s">
        <v>16</v>
      </c>
      <c r="B41" s="24">
        <v>0</v>
      </c>
    </row>
    <row r="42" spans="1:8" x14ac:dyDescent="0.25">
      <c r="A42" s="3"/>
      <c r="B42" s="25"/>
    </row>
    <row r="43" spans="1:8" x14ac:dyDescent="0.25">
      <c r="A43" s="6" t="s">
        <v>17</v>
      </c>
      <c r="B43" s="26">
        <v>0</v>
      </c>
      <c r="C43" s="8"/>
      <c r="D43" s="9"/>
      <c r="E43" s="9"/>
    </row>
    <row r="44" spans="1:8" x14ac:dyDescent="0.25">
      <c r="A44" s="6"/>
      <c r="B44" s="7"/>
      <c r="C44" s="8"/>
      <c r="D44" s="9"/>
      <c r="E44" s="9"/>
    </row>
    <row r="45" spans="1:8" x14ac:dyDescent="0.25">
      <c r="A45" s="6" t="s">
        <v>2</v>
      </c>
      <c r="B45" s="7">
        <v>47.67</v>
      </c>
      <c r="C45" s="8"/>
      <c r="D45" s="9"/>
      <c r="E45" s="9"/>
    </row>
    <row r="46" spans="1:8" x14ac:dyDescent="0.25">
      <c r="A46" s="6"/>
      <c r="B46" s="7"/>
      <c r="C46" s="8"/>
      <c r="D46" s="9"/>
      <c r="E46" s="9"/>
    </row>
    <row r="47" spans="1:8" x14ac:dyDescent="0.25">
      <c r="A47" s="6" t="s">
        <v>18</v>
      </c>
      <c r="B47" s="7">
        <v>179.86</v>
      </c>
      <c r="C47" s="8"/>
      <c r="D47" s="9"/>
      <c r="E47" s="9"/>
    </row>
    <row r="48" spans="1:8" x14ac:dyDescent="0.25">
      <c r="A48" s="3"/>
    </row>
    <row r="49" spans="1:5" x14ac:dyDescent="0.25">
      <c r="A49" s="10" t="s">
        <v>3</v>
      </c>
    </row>
    <row r="50" spans="1:5" x14ac:dyDescent="0.25">
      <c r="A50" t="s">
        <v>4</v>
      </c>
      <c r="D50" s="11">
        <v>1238.68</v>
      </c>
      <c r="E50" s="11"/>
    </row>
    <row r="51" spans="1:5" x14ac:dyDescent="0.25">
      <c r="A51" t="s">
        <v>5</v>
      </c>
      <c r="D51" s="11">
        <f>B41*B45</f>
        <v>0</v>
      </c>
      <c r="E51" s="11"/>
    </row>
    <row r="52" spans="1:5" x14ac:dyDescent="0.25">
      <c r="A52" t="s">
        <v>6</v>
      </c>
      <c r="D52" s="11">
        <v>610.29999999999995</v>
      </c>
      <c r="E52" s="11"/>
    </row>
    <row r="53" spans="1:5" x14ac:dyDescent="0.25">
      <c r="A53" t="s">
        <v>7</v>
      </c>
      <c r="D53" s="11">
        <v>341.25</v>
      </c>
      <c r="E53" s="11"/>
    </row>
    <row r="54" spans="1:5" x14ac:dyDescent="0.25">
      <c r="A54" t="s">
        <v>8</v>
      </c>
      <c r="D54" s="11">
        <v>199.62</v>
      </c>
      <c r="E54" s="11"/>
    </row>
    <row r="55" spans="1:5" x14ac:dyDescent="0.25">
      <c r="A55" t="s">
        <v>9</v>
      </c>
      <c r="D55" s="11">
        <v>24.14</v>
      </c>
      <c r="E55" s="11"/>
    </row>
    <row r="56" spans="1:5" x14ac:dyDescent="0.25">
      <c r="A56" t="s">
        <v>10</v>
      </c>
      <c r="D56" s="11">
        <v>400.77</v>
      </c>
      <c r="E56" s="11"/>
    </row>
    <row r="57" spans="1:5" x14ac:dyDescent="0.25">
      <c r="A57" t="s">
        <v>19</v>
      </c>
      <c r="D57" s="11">
        <f>B43*B47</f>
        <v>0</v>
      </c>
      <c r="E57" s="11"/>
    </row>
    <row r="58" spans="1:5" x14ac:dyDescent="0.25">
      <c r="A58" s="12"/>
      <c r="D58" s="27">
        <f>SUM(D50:D57)</f>
        <v>2814.7599999999998</v>
      </c>
      <c r="E58" s="27"/>
    </row>
    <row r="60" spans="1:5" x14ac:dyDescent="0.25">
      <c r="A60" s="10" t="s">
        <v>11</v>
      </c>
    </row>
    <row r="61" spans="1:5" x14ac:dyDescent="0.25">
      <c r="A61" s="14" t="s">
        <v>12</v>
      </c>
      <c r="B61" s="15">
        <v>29.43</v>
      </c>
      <c r="C61" s="16"/>
    </row>
    <row r="62" spans="1:5" x14ac:dyDescent="0.25">
      <c r="A62" s="28"/>
    </row>
    <row r="63" spans="1:5" x14ac:dyDescent="0.25">
      <c r="A63" t="s">
        <v>4</v>
      </c>
      <c r="D63" s="11">
        <v>764.37</v>
      </c>
      <c r="E63" s="11"/>
    </row>
    <row r="64" spans="1:5" x14ac:dyDescent="0.25">
      <c r="A64" t="s">
        <v>5</v>
      </c>
      <c r="D64" s="11">
        <f>B41*B61</f>
        <v>0</v>
      </c>
      <c r="E64" s="11"/>
    </row>
    <row r="65" spans="1:8" x14ac:dyDescent="0.25">
      <c r="A65" t="s">
        <v>6</v>
      </c>
      <c r="D65" s="11">
        <v>610.29999999999995</v>
      </c>
      <c r="E65" s="11"/>
    </row>
    <row r="66" spans="1:8" x14ac:dyDescent="0.25">
      <c r="A66" t="s">
        <v>7</v>
      </c>
      <c r="D66" s="11">
        <v>341.25</v>
      </c>
      <c r="E66" s="11"/>
    </row>
    <row r="67" spans="1:8" x14ac:dyDescent="0.25">
      <c r="A67" t="s">
        <v>8</v>
      </c>
      <c r="D67" s="11">
        <v>199.62</v>
      </c>
      <c r="E67" s="11"/>
    </row>
    <row r="68" spans="1:8" x14ac:dyDescent="0.25">
      <c r="A68" t="s">
        <v>20</v>
      </c>
      <c r="D68" s="11">
        <f>B43*B47</f>
        <v>0</v>
      </c>
      <c r="E68" s="11"/>
    </row>
    <row r="69" spans="1:8" x14ac:dyDescent="0.25">
      <c r="A69" s="12"/>
      <c r="D69" s="29">
        <f>SUM(D63:D68)</f>
        <v>1915.54</v>
      </c>
      <c r="E69" s="29"/>
    </row>
    <row r="70" spans="1:8" ht="15.75" thickBot="1" x14ac:dyDescent="0.3"/>
    <row r="71" spans="1:8" ht="16.5" thickTop="1" thickBot="1" x14ac:dyDescent="0.3">
      <c r="A71" s="6" t="s">
        <v>21</v>
      </c>
      <c r="D71" s="18">
        <f>12*D58+2*D69</f>
        <v>37608.199999999997</v>
      </c>
      <c r="E71" s="30"/>
    </row>
    <row r="72" spans="1:8" ht="24" thickTop="1" x14ac:dyDescent="0.25">
      <c r="A72" s="31" t="s">
        <v>22</v>
      </c>
    </row>
    <row r="74" spans="1:8" x14ac:dyDescent="0.25">
      <c r="A74" s="20"/>
      <c r="B74" s="20"/>
      <c r="C74" s="20"/>
      <c r="D74" s="20"/>
      <c r="E74" s="20"/>
      <c r="F74" s="20"/>
      <c r="G74" s="20"/>
      <c r="H74" s="20"/>
    </row>
    <row r="78" spans="1:8" ht="20.25" x14ac:dyDescent="0.3">
      <c r="A78" s="1" t="s">
        <v>0</v>
      </c>
      <c r="B78" s="2"/>
    </row>
    <row r="80" spans="1:8" x14ac:dyDescent="0.25">
      <c r="A80" s="3" t="s">
        <v>1</v>
      </c>
      <c r="B80" s="4">
        <v>0</v>
      </c>
    </row>
    <row r="81" spans="1:5" x14ac:dyDescent="0.25">
      <c r="A81" s="3"/>
      <c r="B81" s="5"/>
    </row>
    <row r="82" spans="1:5" x14ac:dyDescent="0.25">
      <c r="A82" s="6" t="s">
        <v>2</v>
      </c>
      <c r="B82" s="7">
        <v>46.74</v>
      </c>
      <c r="C82" s="8"/>
      <c r="D82" s="9"/>
      <c r="E82" s="9"/>
    </row>
    <row r="83" spans="1:5" x14ac:dyDescent="0.25">
      <c r="A83" s="3"/>
    </row>
    <row r="84" spans="1:5" x14ac:dyDescent="0.25">
      <c r="A84" s="10" t="s">
        <v>3</v>
      </c>
    </row>
    <row r="85" spans="1:5" x14ac:dyDescent="0.25">
      <c r="A85" t="s">
        <v>4</v>
      </c>
      <c r="D85" s="11">
        <v>1214.3900000000001</v>
      </c>
      <c r="E85" s="11"/>
    </row>
    <row r="86" spans="1:5" x14ac:dyDescent="0.25">
      <c r="A86" t="s">
        <v>5</v>
      </c>
      <c r="D86" s="11">
        <f>B80*B82</f>
        <v>0</v>
      </c>
    </row>
    <row r="87" spans="1:5" x14ac:dyDescent="0.25">
      <c r="A87" t="s">
        <v>6</v>
      </c>
      <c r="D87" s="11">
        <v>598.33000000000004</v>
      </c>
    </row>
    <row r="88" spans="1:5" x14ac:dyDescent="0.25">
      <c r="A88" t="s">
        <v>7</v>
      </c>
      <c r="D88" s="11">
        <v>334.56</v>
      </c>
    </row>
    <row r="89" spans="1:5" x14ac:dyDescent="0.25">
      <c r="A89" t="s">
        <v>8</v>
      </c>
      <c r="D89" s="11">
        <v>195.71</v>
      </c>
    </row>
    <row r="90" spans="1:5" x14ac:dyDescent="0.25">
      <c r="A90" t="s">
        <v>9</v>
      </c>
      <c r="D90" s="11">
        <v>23.67</v>
      </c>
    </row>
    <row r="91" spans="1:5" x14ac:dyDescent="0.25">
      <c r="A91" t="s">
        <v>10</v>
      </c>
      <c r="D91" s="11">
        <v>392.91</v>
      </c>
    </row>
    <row r="92" spans="1:5" x14ac:dyDescent="0.25">
      <c r="A92" s="12"/>
      <c r="D92" s="13">
        <f>SUM(D85:D91)</f>
        <v>2759.57</v>
      </c>
    </row>
    <row r="94" spans="1:5" x14ac:dyDescent="0.25">
      <c r="A94" s="10" t="s">
        <v>11</v>
      </c>
    </row>
    <row r="95" spans="1:5" x14ac:dyDescent="0.25">
      <c r="A95" s="14" t="s">
        <v>12</v>
      </c>
      <c r="B95" s="15">
        <v>28.85</v>
      </c>
      <c r="C95" s="16"/>
    </row>
    <row r="97" spans="1:8" x14ac:dyDescent="0.25">
      <c r="A97" t="s">
        <v>4</v>
      </c>
      <c r="D97" s="11">
        <v>749.38</v>
      </c>
    </row>
    <row r="98" spans="1:8" x14ac:dyDescent="0.25">
      <c r="A98" t="s">
        <v>5</v>
      </c>
      <c r="D98" s="11">
        <f>B80*B95</f>
        <v>0</v>
      </c>
    </row>
    <row r="99" spans="1:8" x14ac:dyDescent="0.25">
      <c r="A99" t="s">
        <v>6</v>
      </c>
      <c r="D99" s="11">
        <v>598.33000000000004</v>
      </c>
    </row>
    <row r="100" spans="1:8" x14ac:dyDescent="0.25">
      <c r="A100" t="s">
        <v>7</v>
      </c>
      <c r="D100" s="11">
        <v>334.56</v>
      </c>
    </row>
    <row r="101" spans="1:8" x14ac:dyDescent="0.25">
      <c r="A101" t="s">
        <v>8</v>
      </c>
      <c r="D101" s="11">
        <v>195.71</v>
      </c>
    </row>
    <row r="102" spans="1:8" x14ac:dyDescent="0.25">
      <c r="A102" s="12"/>
      <c r="D102" s="17">
        <f>SUM(D97:D101)</f>
        <v>1877.98</v>
      </c>
    </row>
    <row r="103" spans="1:8" x14ac:dyDescent="0.25">
      <c r="D103" s="11"/>
    </row>
    <row r="104" spans="1:8" ht="15.75" thickBot="1" x14ac:dyDescent="0.3"/>
    <row r="105" spans="1:8" ht="16.5" thickTop="1" thickBot="1" x14ac:dyDescent="0.3">
      <c r="A105" s="6" t="s">
        <v>13</v>
      </c>
      <c r="D105" s="18">
        <f>12*D92+2*D102</f>
        <v>36870.800000000003</v>
      </c>
    </row>
    <row r="106" spans="1:8" ht="24" thickTop="1" x14ac:dyDescent="0.25">
      <c r="A106" s="19" t="s">
        <v>14</v>
      </c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14" workbookViewId="0">
      <selection activeCell="D31" sqref="D31"/>
    </sheetView>
  </sheetViews>
  <sheetFormatPr baseColWidth="10" defaultRowHeight="15" x14ac:dyDescent="0.25"/>
  <cols>
    <col min="1" max="1" width="33.85546875" customWidth="1"/>
    <col min="4" max="4" width="18.5703125" customWidth="1"/>
  </cols>
  <sheetData>
    <row r="1" spans="1:5" ht="20.25" x14ac:dyDescent="0.3">
      <c r="A1" s="23" t="s">
        <v>23</v>
      </c>
      <c r="B1" s="2"/>
      <c r="C1" s="2"/>
      <c r="D1" s="2"/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47.67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179.86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1238.68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610.29999999999995</v>
      </c>
      <c r="E14" s="11"/>
    </row>
    <row r="15" spans="1:5" x14ac:dyDescent="0.25">
      <c r="A15" t="s">
        <v>7</v>
      </c>
      <c r="D15" s="11">
        <v>352.27</v>
      </c>
      <c r="E15" s="11"/>
    </row>
    <row r="16" spans="1:5" x14ac:dyDescent="0.25">
      <c r="A16" t="s">
        <v>8</v>
      </c>
      <c r="D16" s="11">
        <v>199.62</v>
      </c>
      <c r="E16" s="11"/>
    </row>
    <row r="17" spans="1:5" x14ac:dyDescent="0.25">
      <c r="A17" t="s">
        <v>9</v>
      </c>
      <c r="D17" s="11">
        <v>24.14</v>
      </c>
      <c r="E17" s="11"/>
    </row>
    <row r="18" spans="1:5" x14ac:dyDescent="0.25">
      <c r="A18" t="s">
        <v>10</v>
      </c>
      <c r="D18" s="11">
        <v>400.77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2825.7799999999997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29.43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764.37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610.29999999999995</v>
      </c>
      <c r="E27" s="11"/>
    </row>
    <row r="28" spans="1:5" x14ac:dyDescent="0.25">
      <c r="A28" t="s">
        <v>7</v>
      </c>
      <c r="D28" s="11">
        <v>352.27</v>
      </c>
      <c r="E28" s="11"/>
    </row>
    <row r="29" spans="1:5" x14ac:dyDescent="0.25">
      <c r="A29" t="s">
        <v>8</v>
      </c>
      <c r="D29" s="11">
        <v>199.62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1926.56</v>
      </c>
      <c r="E31" s="29"/>
    </row>
    <row r="32" spans="1:5" ht="15.75" thickBot="1" x14ac:dyDescent="0.3"/>
    <row r="33" spans="1:8" ht="16.5" thickTop="1" thickBot="1" x14ac:dyDescent="0.3">
      <c r="A33" s="6" t="s">
        <v>21</v>
      </c>
      <c r="D33" s="18">
        <f>12*D20+2*D31</f>
        <v>37762.480000000003</v>
      </c>
      <c r="E33" s="30"/>
    </row>
    <row r="34" spans="1:8" ht="35.25" thickTop="1" x14ac:dyDescent="0.25">
      <c r="A34" s="31" t="s">
        <v>24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8" spans="1:8" ht="20.25" x14ac:dyDescent="0.3">
      <c r="A38" s="23" t="s">
        <v>15</v>
      </c>
    </row>
    <row r="40" spans="1:8" x14ac:dyDescent="0.25">
      <c r="A40" s="3" t="s">
        <v>16</v>
      </c>
      <c r="B40" s="24">
        <v>0</v>
      </c>
    </row>
    <row r="41" spans="1:8" x14ac:dyDescent="0.25">
      <c r="A41" s="3"/>
      <c r="B41" s="25"/>
    </row>
    <row r="42" spans="1:8" x14ac:dyDescent="0.25">
      <c r="A42" s="6" t="s">
        <v>17</v>
      </c>
      <c r="B42" s="26">
        <v>0</v>
      </c>
      <c r="C42" s="8"/>
      <c r="D42" s="9"/>
      <c r="E42" s="9"/>
    </row>
    <row r="43" spans="1:8" x14ac:dyDescent="0.25">
      <c r="A43" s="6"/>
      <c r="B43" s="7"/>
      <c r="C43" s="8"/>
      <c r="D43" s="9"/>
      <c r="E43" s="9"/>
    </row>
    <row r="44" spans="1:8" x14ac:dyDescent="0.25">
      <c r="A44" s="6" t="s">
        <v>2</v>
      </c>
      <c r="B44" s="7">
        <v>47.67</v>
      </c>
      <c r="C44" s="8"/>
      <c r="D44" s="9"/>
      <c r="E44" s="9"/>
    </row>
    <row r="45" spans="1:8" x14ac:dyDescent="0.25">
      <c r="A45" s="6"/>
      <c r="B45" s="7"/>
      <c r="C45" s="8"/>
      <c r="D45" s="9"/>
      <c r="E45" s="9"/>
    </row>
    <row r="46" spans="1:8" x14ac:dyDescent="0.25">
      <c r="A46" s="6" t="s">
        <v>18</v>
      </c>
      <c r="B46" s="7">
        <v>179.86</v>
      </c>
      <c r="C46" s="8"/>
      <c r="D46" s="9"/>
      <c r="E46" s="9"/>
    </row>
    <row r="47" spans="1:8" x14ac:dyDescent="0.25">
      <c r="A47" s="3"/>
    </row>
    <row r="48" spans="1:8" x14ac:dyDescent="0.25">
      <c r="A48" s="10" t="s">
        <v>3</v>
      </c>
    </row>
    <row r="49" spans="1:5" x14ac:dyDescent="0.25">
      <c r="A49" t="s">
        <v>4</v>
      </c>
      <c r="D49" s="11">
        <v>1238.68</v>
      </c>
      <c r="E49" s="11"/>
    </row>
    <row r="50" spans="1:5" x14ac:dyDescent="0.25">
      <c r="A50" t="s">
        <v>5</v>
      </c>
      <c r="D50" s="11">
        <f>B40*B44</f>
        <v>0</v>
      </c>
      <c r="E50" s="11"/>
    </row>
    <row r="51" spans="1:5" x14ac:dyDescent="0.25">
      <c r="A51" t="s">
        <v>6</v>
      </c>
      <c r="D51" s="11">
        <v>610.29999999999995</v>
      </c>
      <c r="E51" s="11"/>
    </row>
    <row r="52" spans="1:5" x14ac:dyDescent="0.25">
      <c r="A52" t="s">
        <v>7</v>
      </c>
      <c r="D52" s="11">
        <v>341.25</v>
      </c>
      <c r="E52" s="11"/>
    </row>
    <row r="53" spans="1:5" x14ac:dyDescent="0.25">
      <c r="A53" t="s">
        <v>8</v>
      </c>
      <c r="D53" s="11">
        <v>224.96</v>
      </c>
      <c r="E53" s="11"/>
    </row>
    <row r="54" spans="1:5" x14ac:dyDescent="0.25">
      <c r="A54" t="s">
        <v>9</v>
      </c>
      <c r="D54" s="11">
        <v>24.14</v>
      </c>
      <c r="E54" s="11"/>
    </row>
    <row r="55" spans="1:5" x14ac:dyDescent="0.25">
      <c r="A55" t="s">
        <v>10</v>
      </c>
      <c r="D55" s="11">
        <v>400.77</v>
      </c>
      <c r="E55" s="11"/>
    </row>
    <row r="56" spans="1:5" x14ac:dyDescent="0.25">
      <c r="A56" t="s">
        <v>19</v>
      </c>
      <c r="D56" s="11">
        <f>B42*B46</f>
        <v>0</v>
      </c>
      <c r="E56" s="11"/>
    </row>
    <row r="57" spans="1:5" x14ac:dyDescent="0.25">
      <c r="A57" s="12"/>
      <c r="D57" s="27">
        <f>SUM(D49:D56)</f>
        <v>2840.1</v>
      </c>
      <c r="E57" s="27"/>
    </row>
    <row r="59" spans="1:5" x14ac:dyDescent="0.25">
      <c r="A59" s="10" t="s">
        <v>11</v>
      </c>
    </row>
    <row r="60" spans="1:5" x14ac:dyDescent="0.25">
      <c r="A60" s="14" t="s">
        <v>12</v>
      </c>
      <c r="B60" s="15">
        <v>29.43</v>
      </c>
      <c r="C60" s="16"/>
    </row>
    <row r="61" spans="1:5" x14ac:dyDescent="0.25">
      <c r="A61" s="28"/>
    </row>
    <row r="62" spans="1:5" x14ac:dyDescent="0.25">
      <c r="A62" t="s">
        <v>4</v>
      </c>
      <c r="D62" s="11">
        <v>764.37</v>
      </c>
      <c r="E62" s="11"/>
    </row>
    <row r="63" spans="1:5" x14ac:dyDescent="0.25">
      <c r="A63" t="s">
        <v>5</v>
      </c>
      <c r="D63" s="11">
        <f>B40*B60</f>
        <v>0</v>
      </c>
      <c r="E63" s="11"/>
    </row>
    <row r="64" spans="1:5" x14ac:dyDescent="0.25">
      <c r="A64" t="s">
        <v>6</v>
      </c>
      <c r="D64" s="11">
        <v>610.29999999999995</v>
      </c>
      <c r="E64" s="11"/>
    </row>
    <row r="65" spans="1:8" x14ac:dyDescent="0.25">
      <c r="A65" t="s">
        <v>7</v>
      </c>
      <c r="D65" s="11">
        <v>341.25</v>
      </c>
      <c r="E65" s="11"/>
    </row>
    <row r="66" spans="1:8" x14ac:dyDescent="0.25">
      <c r="A66" t="s">
        <v>8</v>
      </c>
      <c r="D66" s="11">
        <v>224.96</v>
      </c>
      <c r="E66" s="11"/>
    </row>
    <row r="67" spans="1:8" x14ac:dyDescent="0.25">
      <c r="A67" t="s">
        <v>20</v>
      </c>
      <c r="D67" s="11">
        <f>B42*B46</f>
        <v>0</v>
      </c>
      <c r="E67" s="11"/>
    </row>
    <row r="68" spans="1:8" x14ac:dyDescent="0.25">
      <c r="A68" s="12"/>
      <c r="D68" s="29">
        <f>SUM(D62:D67)</f>
        <v>1940.88</v>
      </c>
      <c r="E68" s="29"/>
    </row>
    <row r="69" spans="1:8" ht="15.75" thickBot="1" x14ac:dyDescent="0.3"/>
    <row r="70" spans="1:8" ht="16.5" thickTop="1" thickBot="1" x14ac:dyDescent="0.3">
      <c r="A70" s="6" t="s">
        <v>21</v>
      </c>
      <c r="D70" s="18">
        <f>12*D57+2*D68</f>
        <v>37962.959999999999</v>
      </c>
      <c r="E70" s="30"/>
    </row>
    <row r="71" spans="1:8" ht="24" thickTop="1" x14ac:dyDescent="0.25">
      <c r="A71" s="31" t="s">
        <v>22</v>
      </c>
    </row>
    <row r="73" spans="1:8" x14ac:dyDescent="0.25">
      <c r="A73" s="20"/>
      <c r="B73" s="20"/>
      <c r="C73" s="20"/>
      <c r="D73" s="20"/>
      <c r="E73" s="20"/>
      <c r="F73" s="20"/>
      <c r="G73" s="20"/>
      <c r="H73" s="20"/>
    </row>
    <row r="75" spans="1:8" ht="20.25" x14ac:dyDescent="0.3">
      <c r="A75" s="1" t="s">
        <v>0</v>
      </c>
      <c r="B75" s="2"/>
    </row>
    <row r="77" spans="1:8" x14ac:dyDescent="0.25">
      <c r="A77" s="3" t="s">
        <v>1</v>
      </c>
      <c r="B77" s="4">
        <v>0</v>
      </c>
    </row>
    <row r="78" spans="1:8" x14ac:dyDescent="0.25">
      <c r="A78" s="3"/>
      <c r="B78" s="5"/>
    </row>
    <row r="79" spans="1:8" x14ac:dyDescent="0.25">
      <c r="A79" s="6" t="s">
        <v>2</v>
      </c>
      <c r="B79" s="7">
        <v>46.74</v>
      </c>
      <c r="C79" s="8"/>
      <c r="D79" s="9"/>
      <c r="E79" s="9"/>
    </row>
    <row r="80" spans="1:8" x14ac:dyDescent="0.25">
      <c r="A80" s="3"/>
    </row>
    <row r="81" spans="1:5" x14ac:dyDescent="0.25">
      <c r="A81" s="10" t="s">
        <v>3</v>
      </c>
    </row>
    <row r="82" spans="1:5" x14ac:dyDescent="0.25">
      <c r="A82" t="s">
        <v>4</v>
      </c>
      <c r="D82" s="11">
        <v>1214.3900000000001</v>
      </c>
      <c r="E82" s="11"/>
    </row>
    <row r="83" spans="1:5" x14ac:dyDescent="0.25">
      <c r="A83" t="s">
        <v>5</v>
      </c>
      <c r="D83" s="11">
        <f>B77*B79</f>
        <v>0</v>
      </c>
    </row>
    <row r="84" spans="1:5" x14ac:dyDescent="0.25">
      <c r="A84" t="s">
        <v>6</v>
      </c>
      <c r="D84" s="11">
        <v>598.33000000000004</v>
      </c>
    </row>
    <row r="85" spans="1:5" x14ac:dyDescent="0.25">
      <c r="A85" t="s">
        <v>7</v>
      </c>
      <c r="D85" s="11">
        <v>352.27</v>
      </c>
    </row>
    <row r="86" spans="1:5" x14ac:dyDescent="0.25">
      <c r="A86" t="s">
        <v>8</v>
      </c>
      <c r="D86" s="11">
        <v>220.55</v>
      </c>
    </row>
    <row r="87" spans="1:5" x14ac:dyDescent="0.25">
      <c r="A87" t="s">
        <v>9</v>
      </c>
      <c r="D87" s="11">
        <v>23.67</v>
      </c>
    </row>
    <row r="88" spans="1:5" x14ac:dyDescent="0.25">
      <c r="A88" t="s">
        <v>10</v>
      </c>
      <c r="D88" s="11">
        <v>392.91</v>
      </c>
    </row>
    <row r="89" spans="1:5" x14ac:dyDescent="0.25">
      <c r="A89" s="12"/>
      <c r="D89" s="13">
        <f>SUM(D82:D88)</f>
        <v>2802.1200000000003</v>
      </c>
    </row>
    <row r="91" spans="1:5" x14ac:dyDescent="0.25">
      <c r="A91" s="10" t="s">
        <v>11</v>
      </c>
    </row>
    <row r="92" spans="1:5" x14ac:dyDescent="0.25">
      <c r="A92" s="14" t="s">
        <v>12</v>
      </c>
      <c r="B92" s="15">
        <v>28.85</v>
      </c>
      <c r="C92" s="16"/>
    </row>
    <row r="94" spans="1:5" x14ac:dyDescent="0.25">
      <c r="A94" t="s">
        <v>4</v>
      </c>
      <c r="D94" s="11">
        <v>749.38</v>
      </c>
    </row>
    <row r="95" spans="1:5" x14ac:dyDescent="0.25">
      <c r="A95" t="s">
        <v>5</v>
      </c>
      <c r="D95" s="11">
        <f>B77*B92</f>
        <v>0</v>
      </c>
    </row>
    <row r="96" spans="1:5" x14ac:dyDescent="0.25">
      <c r="A96" t="s">
        <v>6</v>
      </c>
      <c r="D96" s="11">
        <v>598.33000000000004</v>
      </c>
    </row>
    <row r="97" spans="1:8" x14ac:dyDescent="0.25">
      <c r="A97" t="s">
        <v>7</v>
      </c>
      <c r="D97" s="11">
        <v>352.27</v>
      </c>
    </row>
    <row r="98" spans="1:8" x14ac:dyDescent="0.25">
      <c r="A98" t="s">
        <v>8</v>
      </c>
      <c r="D98" s="11">
        <v>220.55</v>
      </c>
    </row>
    <row r="99" spans="1:8" x14ac:dyDescent="0.25">
      <c r="A99" s="12"/>
      <c r="D99" s="17">
        <f>SUM(D94:D98)</f>
        <v>1920.53</v>
      </c>
    </row>
    <row r="100" spans="1:8" x14ac:dyDescent="0.25">
      <c r="D100" s="11"/>
    </row>
    <row r="101" spans="1:8" ht="15.75" thickBot="1" x14ac:dyDescent="0.3"/>
    <row r="102" spans="1:8" ht="16.5" thickTop="1" thickBot="1" x14ac:dyDescent="0.3">
      <c r="A102" s="6" t="s">
        <v>13</v>
      </c>
      <c r="D102" s="18">
        <f>12*D89+2*D99</f>
        <v>37466.5</v>
      </c>
    </row>
    <row r="103" spans="1:8" ht="35.25" thickTop="1" x14ac:dyDescent="0.25">
      <c r="A103" s="19" t="s">
        <v>14</v>
      </c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20" workbookViewId="0">
      <selection activeCell="D31" sqref="D31"/>
    </sheetView>
  </sheetViews>
  <sheetFormatPr baseColWidth="10" defaultRowHeight="15" x14ac:dyDescent="0.25"/>
  <cols>
    <col min="1" max="1" width="34.42578125" customWidth="1"/>
    <col min="4" max="4" width="19.140625" customWidth="1"/>
  </cols>
  <sheetData>
    <row r="1" spans="1:5" ht="20.25" x14ac:dyDescent="0.3">
      <c r="A1" s="23" t="s">
        <v>23</v>
      </c>
      <c r="B1" s="2"/>
      <c r="C1" s="2"/>
      <c r="D1" s="2"/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47.67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179.86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1238.68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691.88</v>
      </c>
      <c r="E14" s="11"/>
    </row>
    <row r="15" spans="1:5" x14ac:dyDescent="0.25">
      <c r="A15" t="s">
        <v>7</v>
      </c>
      <c r="D15" s="11">
        <v>408.42</v>
      </c>
      <c r="E15" s="11"/>
    </row>
    <row r="16" spans="1:5" x14ac:dyDescent="0.25">
      <c r="A16" t="s">
        <v>8</v>
      </c>
      <c r="D16" s="11">
        <v>440.53</v>
      </c>
      <c r="E16" s="11"/>
    </row>
    <row r="17" spans="1:5" x14ac:dyDescent="0.25">
      <c r="A17" t="s">
        <v>9</v>
      </c>
      <c r="D17" s="11">
        <v>24.14</v>
      </c>
      <c r="E17" s="11"/>
    </row>
    <row r="18" spans="1:5" x14ac:dyDescent="0.25">
      <c r="A18" t="s">
        <v>10</v>
      </c>
      <c r="D18" s="11">
        <v>400.77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3204.42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29.43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764.37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691.88</v>
      </c>
      <c r="E27" s="11"/>
    </row>
    <row r="28" spans="1:5" x14ac:dyDescent="0.25">
      <c r="A28" t="s">
        <v>7</v>
      </c>
      <c r="D28" s="11">
        <v>408.42</v>
      </c>
      <c r="E28" s="11"/>
    </row>
    <row r="29" spans="1:5" x14ac:dyDescent="0.25">
      <c r="A29" t="s">
        <v>8</v>
      </c>
      <c r="D29" s="11">
        <v>440.53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2305.1999999999998</v>
      </c>
      <c r="E31" s="29"/>
    </row>
    <row r="32" spans="1:5" ht="15.75" thickBot="1" x14ac:dyDescent="0.3"/>
    <row r="33" spans="1:8" ht="16.5" thickTop="1" thickBot="1" x14ac:dyDescent="0.3">
      <c r="A33" s="6" t="s">
        <v>21</v>
      </c>
      <c r="D33" s="18">
        <f>12*D20+2*D31</f>
        <v>43063.44</v>
      </c>
      <c r="E33" s="30"/>
    </row>
    <row r="34" spans="1:8" ht="35.25" thickTop="1" x14ac:dyDescent="0.25">
      <c r="A34" s="31" t="s">
        <v>24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7" spans="1:8" s="32" customFormat="1" x14ac:dyDescent="0.25"/>
    <row r="38" spans="1:8" ht="20.25" x14ac:dyDescent="0.3">
      <c r="A38" s="23" t="s">
        <v>15</v>
      </c>
    </row>
    <row r="40" spans="1:8" x14ac:dyDescent="0.25">
      <c r="A40" s="3" t="s">
        <v>16</v>
      </c>
      <c r="B40" s="24">
        <v>0</v>
      </c>
    </row>
    <row r="41" spans="1:8" x14ac:dyDescent="0.25">
      <c r="A41" s="3"/>
      <c r="B41" s="25"/>
    </row>
    <row r="42" spans="1:8" x14ac:dyDescent="0.25">
      <c r="A42" s="6" t="s">
        <v>17</v>
      </c>
      <c r="B42" s="26">
        <v>0</v>
      </c>
      <c r="C42" s="8"/>
      <c r="D42" s="9"/>
      <c r="E42" s="9"/>
    </row>
    <row r="43" spans="1:8" x14ac:dyDescent="0.25">
      <c r="A43" s="6"/>
      <c r="B43" s="7"/>
      <c r="C43" s="8"/>
      <c r="D43" s="9"/>
      <c r="E43" s="9"/>
    </row>
    <row r="44" spans="1:8" x14ac:dyDescent="0.25">
      <c r="A44" s="6" t="s">
        <v>2</v>
      </c>
      <c r="B44" s="7">
        <v>47.67</v>
      </c>
      <c r="C44" s="8"/>
      <c r="D44" s="9"/>
      <c r="E44" s="9"/>
    </row>
    <row r="45" spans="1:8" x14ac:dyDescent="0.25">
      <c r="A45" s="6"/>
      <c r="B45" s="7"/>
      <c r="C45" s="8"/>
      <c r="D45" s="9"/>
      <c r="E45" s="9"/>
    </row>
    <row r="46" spans="1:8" x14ac:dyDescent="0.25">
      <c r="A46" s="6" t="s">
        <v>18</v>
      </c>
      <c r="B46" s="7">
        <v>179.86</v>
      </c>
      <c r="C46" s="8"/>
      <c r="D46" s="9"/>
      <c r="E46" s="9"/>
    </row>
    <row r="47" spans="1:8" x14ac:dyDescent="0.25">
      <c r="A47" s="3"/>
    </row>
    <row r="48" spans="1:8" x14ac:dyDescent="0.25">
      <c r="A48" s="10" t="s">
        <v>3</v>
      </c>
    </row>
    <row r="49" spans="1:5" x14ac:dyDescent="0.25">
      <c r="A49" t="s">
        <v>4</v>
      </c>
      <c r="D49" s="11">
        <v>1238.68</v>
      </c>
      <c r="E49" s="11"/>
    </row>
    <row r="50" spans="1:5" x14ac:dyDescent="0.25">
      <c r="A50" t="s">
        <v>5</v>
      </c>
      <c r="D50" s="11">
        <f>B40*B44</f>
        <v>0</v>
      </c>
      <c r="E50" s="11"/>
    </row>
    <row r="51" spans="1:5" x14ac:dyDescent="0.25">
      <c r="A51" t="s">
        <v>6</v>
      </c>
      <c r="D51" s="11">
        <v>691.88</v>
      </c>
      <c r="E51" s="11"/>
    </row>
    <row r="52" spans="1:5" x14ac:dyDescent="0.25">
      <c r="A52" t="s">
        <v>7</v>
      </c>
      <c r="D52" s="11">
        <v>397.4</v>
      </c>
      <c r="E52" s="11"/>
    </row>
    <row r="53" spans="1:5" x14ac:dyDescent="0.25">
      <c r="A53" t="s">
        <v>8</v>
      </c>
      <c r="D53" s="11">
        <v>440.53</v>
      </c>
      <c r="E53" s="11"/>
    </row>
    <row r="54" spans="1:5" x14ac:dyDescent="0.25">
      <c r="A54" t="s">
        <v>9</v>
      </c>
      <c r="D54" s="11">
        <v>24.14</v>
      </c>
      <c r="E54" s="11"/>
    </row>
    <row r="55" spans="1:5" x14ac:dyDescent="0.25">
      <c r="A55" t="s">
        <v>10</v>
      </c>
      <c r="D55" s="11">
        <v>400.77</v>
      </c>
      <c r="E55" s="11"/>
    </row>
    <row r="56" spans="1:5" x14ac:dyDescent="0.25">
      <c r="A56" t="s">
        <v>19</v>
      </c>
      <c r="D56" s="11">
        <f>B42*B46</f>
        <v>0</v>
      </c>
      <c r="E56" s="11"/>
    </row>
    <row r="57" spans="1:5" x14ac:dyDescent="0.25">
      <c r="A57" s="12"/>
      <c r="D57" s="27">
        <f>SUM(D49:D56)</f>
        <v>3193.3999999999996</v>
      </c>
      <c r="E57" s="27"/>
    </row>
    <row r="59" spans="1:5" x14ac:dyDescent="0.25">
      <c r="A59" s="10" t="s">
        <v>11</v>
      </c>
    </row>
    <row r="60" spans="1:5" x14ac:dyDescent="0.25">
      <c r="A60" s="14" t="s">
        <v>12</v>
      </c>
      <c r="B60" s="15">
        <v>29.43</v>
      </c>
      <c r="C60" s="16"/>
    </row>
    <row r="61" spans="1:5" x14ac:dyDescent="0.25">
      <c r="A61" s="28"/>
    </row>
    <row r="62" spans="1:5" x14ac:dyDescent="0.25">
      <c r="A62" t="s">
        <v>4</v>
      </c>
      <c r="D62" s="11">
        <v>764.37</v>
      </c>
      <c r="E62" s="11"/>
    </row>
    <row r="63" spans="1:5" x14ac:dyDescent="0.25">
      <c r="A63" t="s">
        <v>5</v>
      </c>
      <c r="D63" s="11">
        <f>B40*B60</f>
        <v>0</v>
      </c>
      <c r="E63" s="11"/>
    </row>
    <row r="64" spans="1:5" x14ac:dyDescent="0.25">
      <c r="A64" t="s">
        <v>6</v>
      </c>
      <c r="D64" s="11">
        <v>691.88</v>
      </c>
      <c r="E64" s="11"/>
    </row>
    <row r="65" spans="1:8" x14ac:dyDescent="0.25">
      <c r="A65" t="s">
        <v>7</v>
      </c>
      <c r="D65" s="11">
        <v>397.4</v>
      </c>
      <c r="E65" s="11"/>
    </row>
    <row r="66" spans="1:8" x14ac:dyDescent="0.25">
      <c r="A66" t="s">
        <v>8</v>
      </c>
      <c r="D66" s="11">
        <v>440.53</v>
      </c>
      <c r="E66" s="11"/>
    </row>
    <row r="67" spans="1:8" x14ac:dyDescent="0.25">
      <c r="A67" t="s">
        <v>20</v>
      </c>
      <c r="D67" s="11">
        <f>B42*B46</f>
        <v>0</v>
      </c>
      <c r="E67" s="11"/>
    </row>
    <row r="68" spans="1:8" x14ac:dyDescent="0.25">
      <c r="A68" s="12"/>
      <c r="D68" s="29">
        <f>SUM(D62:D67)</f>
        <v>2294.1800000000003</v>
      </c>
      <c r="E68" s="29"/>
    </row>
    <row r="69" spans="1:8" ht="15.75" thickBot="1" x14ac:dyDescent="0.3"/>
    <row r="70" spans="1:8" ht="16.5" thickTop="1" thickBot="1" x14ac:dyDescent="0.3">
      <c r="A70" s="6" t="s">
        <v>21</v>
      </c>
      <c r="D70" s="18">
        <f>12*D57+2*D68</f>
        <v>42909.159999999996</v>
      </c>
      <c r="E70" s="30"/>
    </row>
    <row r="71" spans="1:8" ht="24" thickTop="1" x14ac:dyDescent="0.25">
      <c r="A71" s="31" t="s">
        <v>22</v>
      </c>
    </row>
    <row r="73" spans="1:8" x14ac:dyDescent="0.25">
      <c r="A73" s="20"/>
      <c r="B73" s="20"/>
      <c r="C73" s="20"/>
      <c r="D73" s="20"/>
      <c r="E73" s="20"/>
      <c r="F73" s="20"/>
      <c r="G73" s="20"/>
      <c r="H73" s="20"/>
    </row>
    <row r="75" spans="1:8" ht="20.25" x14ac:dyDescent="0.3">
      <c r="A75" s="1" t="s">
        <v>0</v>
      </c>
      <c r="B75" s="2"/>
    </row>
    <row r="77" spans="1:8" x14ac:dyDescent="0.25">
      <c r="A77" s="3" t="s">
        <v>1</v>
      </c>
      <c r="B77" s="4">
        <v>0</v>
      </c>
    </row>
    <row r="78" spans="1:8" x14ac:dyDescent="0.25">
      <c r="A78" s="3"/>
      <c r="B78" s="5"/>
    </row>
    <row r="79" spans="1:8" x14ac:dyDescent="0.25">
      <c r="A79" s="6" t="s">
        <v>2</v>
      </c>
      <c r="B79" s="7">
        <v>46.74</v>
      </c>
      <c r="C79" s="8"/>
      <c r="D79" s="9"/>
      <c r="E79" s="9"/>
    </row>
    <row r="80" spans="1:8" x14ac:dyDescent="0.25">
      <c r="A80" s="3"/>
    </row>
    <row r="81" spans="1:5" x14ac:dyDescent="0.25">
      <c r="A81" s="10" t="s">
        <v>3</v>
      </c>
    </row>
    <row r="82" spans="1:5" x14ac:dyDescent="0.25">
      <c r="A82" t="s">
        <v>4</v>
      </c>
      <c r="D82" s="11">
        <v>1214.3900000000001</v>
      </c>
      <c r="E82" s="11"/>
    </row>
    <row r="83" spans="1:5" x14ac:dyDescent="0.25">
      <c r="A83" t="s">
        <v>5</v>
      </c>
      <c r="D83" s="11">
        <f>B77*B79</f>
        <v>0</v>
      </c>
    </row>
    <row r="84" spans="1:5" x14ac:dyDescent="0.25">
      <c r="A84" t="s">
        <v>6</v>
      </c>
      <c r="D84" s="11">
        <v>678.31</v>
      </c>
    </row>
    <row r="85" spans="1:5" x14ac:dyDescent="0.25">
      <c r="A85" t="s">
        <v>7</v>
      </c>
      <c r="D85" s="11">
        <v>389.61</v>
      </c>
    </row>
    <row r="86" spans="1:5" x14ac:dyDescent="0.25">
      <c r="A86" t="s">
        <v>8</v>
      </c>
      <c r="D86" s="11">
        <v>431.89</v>
      </c>
    </row>
    <row r="87" spans="1:5" x14ac:dyDescent="0.25">
      <c r="A87" t="s">
        <v>9</v>
      </c>
      <c r="D87" s="11">
        <v>23.67</v>
      </c>
    </row>
    <row r="88" spans="1:5" x14ac:dyDescent="0.25">
      <c r="A88" t="s">
        <v>10</v>
      </c>
      <c r="D88" s="11">
        <v>392.91</v>
      </c>
    </row>
    <row r="89" spans="1:5" x14ac:dyDescent="0.25">
      <c r="A89" s="12"/>
      <c r="D89" s="13">
        <f>SUM(D82:D88)</f>
        <v>3130.7799999999997</v>
      </c>
    </row>
    <row r="91" spans="1:5" x14ac:dyDescent="0.25">
      <c r="A91" s="10" t="s">
        <v>11</v>
      </c>
    </row>
    <row r="92" spans="1:5" x14ac:dyDescent="0.25">
      <c r="A92" s="14" t="s">
        <v>12</v>
      </c>
      <c r="B92" s="15">
        <v>28.85</v>
      </c>
      <c r="C92" s="16"/>
    </row>
    <row r="94" spans="1:5" x14ac:dyDescent="0.25">
      <c r="A94" t="s">
        <v>4</v>
      </c>
      <c r="D94" s="11">
        <v>749.38</v>
      </c>
    </row>
    <row r="95" spans="1:5" x14ac:dyDescent="0.25">
      <c r="A95" t="s">
        <v>5</v>
      </c>
      <c r="D95" s="11">
        <f>B77*B92</f>
        <v>0</v>
      </c>
    </row>
    <row r="96" spans="1:5" x14ac:dyDescent="0.25">
      <c r="A96" t="s">
        <v>6</v>
      </c>
      <c r="D96" s="11">
        <v>678.31</v>
      </c>
    </row>
    <row r="97" spans="1:8" x14ac:dyDescent="0.25">
      <c r="A97" t="s">
        <v>7</v>
      </c>
      <c r="D97" s="11">
        <v>389.61</v>
      </c>
    </row>
    <row r="98" spans="1:8" x14ac:dyDescent="0.25">
      <c r="A98" t="s">
        <v>8</v>
      </c>
      <c r="D98" s="11">
        <v>431.89</v>
      </c>
    </row>
    <row r="99" spans="1:8" x14ac:dyDescent="0.25">
      <c r="A99" s="12"/>
      <c r="D99" s="17">
        <f>SUM(D94:D98)</f>
        <v>2249.19</v>
      </c>
    </row>
    <row r="100" spans="1:8" x14ac:dyDescent="0.25">
      <c r="D100" s="11"/>
    </row>
    <row r="101" spans="1:8" ht="15.75" thickBot="1" x14ac:dyDescent="0.3"/>
    <row r="102" spans="1:8" ht="16.5" thickTop="1" thickBot="1" x14ac:dyDescent="0.3">
      <c r="A102" s="6" t="s">
        <v>13</v>
      </c>
      <c r="D102" s="18">
        <f>12*D89+2*D99</f>
        <v>42067.74</v>
      </c>
    </row>
    <row r="103" spans="1:8" ht="35.25" thickTop="1" x14ac:dyDescent="0.25">
      <c r="A103" s="19" t="s">
        <v>14</v>
      </c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18" workbookViewId="0">
      <selection activeCell="D31" sqref="D31"/>
    </sheetView>
  </sheetViews>
  <sheetFormatPr baseColWidth="10" defaultRowHeight="15" x14ac:dyDescent="0.25"/>
  <cols>
    <col min="1" max="1" width="34.28515625" customWidth="1"/>
    <col min="4" max="4" width="16.85546875" customWidth="1"/>
  </cols>
  <sheetData>
    <row r="1" spans="1:5" ht="20.25" x14ac:dyDescent="0.3">
      <c r="A1" s="23" t="s">
        <v>23</v>
      </c>
      <c r="B1" s="2"/>
      <c r="C1" s="2"/>
      <c r="D1" s="2"/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47.67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179.86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1238.68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779.83</v>
      </c>
      <c r="E14" s="11"/>
    </row>
    <row r="15" spans="1:5" x14ac:dyDescent="0.25">
      <c r="A15" t="s">
        <v>7</v>
      </c>
      <c r="D15" s="11">
        <v>442.49</v>
      </c>
      <c r="E15" s="11"/>
    </row>
    <row r="16" spans="1:5" x14ac:dyDescent="0.25">
      <c r="A16" t="s">
        <v>8</v>
      </c>
      <c r="D16" s="11">
        <v>529.87</v>
      </c>
      <c r="E16" s="11"/>
    </row>
    <row r="17" spans="1:5" x14ac:dyDescent="0.25">
      <c r="A17" t="s">
        <v>9</v>
      </c>
      <c r="D17" s="11">
        <v>24.14</v>
      </c>
      <c r="E17" s="11"/>
    </row>
    <row r="18" spans="1:5" x14ac:dyDescent="0.25">
      <c r="A18" t="s">
        <v>10</v>
      </c>
      <c r="D18" s="11">
        <v>400.77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3415.7799999999997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29.43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764.37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779.83</v>
      </c>
      <c r="E27" s="11"/>
    </row>
    <row r="28" spans="1:5" x14ac:dyDescent="0.25">
      <c r="A28" t="s">
        <v>7</v>
      </c>
      <c r="D28" s="11">
        <v>442.49</v>
      </c>
      <c r="E28" s="11"/>
    </row>
    <row r="29" spans="1:5" x14ac:dyDescent="0.25">
      <c r="A29" t="s">
        <v>8</v>
      </c>
      <c r="D29" s="11">
        <v>529.87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2516.56</v>
      </c>
      <c r="E31" s="29"/>
    </row>
    <row r="32" spans="1:5" ht="15.75" thickBot="1" x14ac:dyDescent="0.3"/>
    <row r="33" spans="1:8" ht="16.5" thickTop="1" thickBot="1" x14ac:dyDescent="0.3">
      <c r="A33" s="6" t="s">
        <v>21</v>
      </c>
      <c r="D33" s="18">
        <f>12*D20+2*D31</f>
        <v>46022.48</v>
      </c>
      <c r="E33" s="30"/>
    </row>
    <row r="34" spans="1:8" ht="35.25" thickTop="1" x14ac:dyDescent="0.25">
      <c r="A34" s="31" t="s">
        <v>24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7" spans="1:8" s="32" customFormat="1" x14ac:dyDescent="0.25"/>
    <row r="38" spans="1:8" ht="20.25" x14ac:dyDescent="0.3">
      <c r="A38" s="23" t="s">
        <v>15</v>
      </c>
    </row>
    <row r="40" spans="1:8" x14ac:dyDescent="0.25">
      <c r="A40" s="3" t="s">
        <v>16</v>
      </c>
      <c r="B40" s="24">
        <v>0</v>
      </c>
    </row>
    <row r="41" spans="1:8" x14ac:dyDescent="0.25">
      <c r="A41" s="3"/>
      <c r="B41" s="25"/>
    </row>
    <row r="42" spans="1:8" x14ac:dyDescent="0.25">
      <c r="A42" s="6" t="s">
        <v>17</v>
      </c>
      <c r="B42" s="26">
        <v>0</v>
      </c>
      <c r="C42" s="8"/>
      <c r="D42" s="9"/>
      <c r="E42" s="9"/>
    </row>
    <row r="43" spans="1:8" x14ac:dyDescent="0.25">
      <c r="A43" s="6"/>
      <c r="B43" s="7"/>
      <c r="C43" s="8"/>
      <c r="D43" s="9"/>
      <c r="E43" s="9"/>
    </row>
    <row r="44" spans="1:8" x14ac:dyDescent="0.25">
      <c r="A44" s="6" t="s">
        <v>2</v>
      </c>
      <c r="B44" s="7">
        <v>47.67</v>
      </c>
      <c r="C44" s="8"/>
      <c r="D44" s="9"/>
      <c r="E44" s="9"/>
    </row>
    <row r="45" spans="1:8" x14ac:dyDescent="0.25">
      <c r="A45" s="6"/>
      <c r="B45" s="7"/>
      <c r="C45" s="8"/>
      <c r="D45" s="9"/>
      <c r="E45" s="9"/>
    </row>
    <row r="46" spans="1:8" x14ac:dyDescent="0.25">
      <c r="A46" s="6" t="s">
        <v>18</v>
      </c>
      <c r="B46" s="7">
        <v>179.86</v>
      </c>
      <c r="C46" s="8"/>
      <c r="D46" s="9"/>
      <c r="E46" s="9"/>
    </row>
    <row r="47" spans="1:8" x14ac:dyDescent="0.25">
      <c r="A47" s="3"/>
    </row>
    <row r="48" spans="1:8" x14ac:dyDescent="0.25">
      <c r="A48" s="10" t="s">
        <v>3</v>
      </c>
    </row>
    <row r="49" spans="1:5" x14ac:dyDescent="0.25">
      <c r="A49" t="s">
        <v>4</v>
      </c>
      <c r="D49" s="11">
        <v>1238.68</v>
      </c>
      <c r="E49" s="11"/>
    </row>
    <row r="50" spans="1:5" x14ac:dyDescent="0.25">
      <c r="A50" t="s">
        <v>5</v>
      </c>
      <c r="D50" s="11">
        <f>B40*B44</f>
        <v>0</v>
      </c>
      <c r="E50" s="11"/>
    </row>
    <row r="51" spans="1:5" x14ac:dyDescent="0.25">
      <c r="A51" t="s">
        <v>6</v>
      </c>
      <c r="D51" s="11">
        <v>779.83</v>
      </c>
      <c r="E51" s="11"/>
    </row>
    <row r="52" spans="1:5" x14ac:dyDescent="0.25">
      <c r="A52" t="s">
        <v>7</v>
      </c>
      <c r="D52" s="11">
        <v>431.47</v>
      </c>
      <c r="E52" s="11"/>
    </row>
    <row r="53" spans="1:5" x14ac:dyDescent="0.25">
      <c r="A53" t="s">
        <v>8</v>
      </c>
      <c r="D53" s="11">
        <v>529.87</v>
      </c>
      <c r="E53" s="11"/>
    </row>
    <row r="54" spans="1:5" x14ac:dyDescent="0.25">
      <c r="A54" t="s">
        <v>9</v>
      </c>
      <c r="D54" s="11">
        <v>24.14</v>
      </c>
      <c r="E54" s="11"/>
    </row>
    <row r="55" spans="1:5" x14ac:dyDescent="0.25">
      <c r="A55" t="s">
        <v>10</v>
      </c>
      <c r="D55" s="11">
        <v>400.77</v>
      </c>
      <c r="E55" s="11"/>
    </row>
    <row r="56" spans="1:5" x14ac:dyDescent="0.25">
      <c r="A56" t="s">
        <v>19</v>
      </c>
      <c r="D56" s="11">
        <f>B42*B46</f>
        <v>0</v>
      </c>
      <c r="E56" s="11"/>
    </row>
    <row r="57" spans="1:5" x14ac:dyDescent="0.25">
      <c r="A57" s="12"/>
      <c r="D57" s="27">
        <f>SUM(D49:D56)</f>
        <v>3404.76</v>
      </c>
      <c r="E57" s="27"/>
    </row>
    <row r="59" spans="1:5" x14ac:dyDescent="0.25">
      <c r="A59" s="10" t="s">
        <v>11</v>
      </c>
    </row>
    <row r="60" spans="1:5" x14ac:dyDescent="0.25">
      <c r="A60" s="14" t="s">
        <v>12</v>
      </c>
      <c r="B60" s="15">
        <v>29.43</v>
      </c>
      <c r="C60" s="16"/>
    </row>
    <row r="61" spans="1:5" x14ac:dyDescent="0.25">
      <c r="A61" s="28"/>
    </row>
    <row r="62" spans="1:5" x14ac:dyDescent="0.25">
      <c r="A62" t="s">
        <v>4</v>
      </c>
      <c r="D62" s="11">
        <v>764.37</v>
      </c>
      <c r="E62" s="11"/>
    </row>
    <row r="63" spans="1:5" x14ac:dyDescent="0.25">
      <c r="A63" t="s">
        <v>5</v>
      </c>
      <c r="D63" s="11">
        <f>B40*B60</f>
        <v>0</v>
      </c>
      <c r="E63" s="11"/>
    </row>
    <row r="64" spans="1:5" x14ac:dyDescent="0.25">
      <c r="A64" t="s">
        <v>6</v>
      </c>
      <c r="D64" s="11">
        <v>779.83</v>
      </c>
      <c r="E64" s="11"/>
    </row>
    <row r="65" spans="1:8" x14ac:dyDescent="0.25">
      <c r="A65" t="s">
        <v>7</v>
      </c>
      <c r="D65" s="11">
        <v>431.47</v>
      </c>
      <c r="E65" s="11"/>
    </row>
    <row r="66" spans="1:8" x14ac:dyDescent="0.25">
      <c r="A66" t="s">
        <v>8</v>
      </c>
      <c r="D66" s="11">
        <v>529.87</v>
      </c>
      <c r="E66" s="11"/>
    </row>
    <row r="67" spans="1:8" x14ac:dyDescent="0.25">
      <c r="A67" t="s">
        <v>20</v>
      </c>
      <c r="D67" s="11">
        <f>B42*B46</f>
        <v>0</v>
      </c>
      <c r="E67" s="11"/>
    </row>
    <row r="68" spans="1:8" x14ac:dyDescent="0.25">
      <c r="A68" s="12"/>
      <c r="D68" s="29">
        <f>SUM(D62:D67)</f>
        <v>2505.54</v>
      </c>
      <c r="E68" s="29"/>
    </row>
    <row r="69" spans="1:8" ht="15.75" thickBot="1" x14ac:dyDescent="0.3"/>
    <row r="70" spans="1:8" ht="16.5" thickTop="1" thickBot="1" x14ac:dyDescent="0.3">
      <c r="A70" s="6" t="s">
        <v>21</v>
      </c>
      <c r="D70" s="18">
        <f>12*D57+2*D68</f>
        <v>45868.200000000004</v>
      </c>
      <c r="E70" s="30"/>
    </row>
    <row r="71" spans="1:8" ht="24" thickTop="1" x14ac:dyDescent="0.25">
      <c r="A71" s="31" t="s">
        <v>22</v>
      </c>
    </row>
    <row r="73" spans="1:8" x14ac:dyDescent="0.25">
      <c r="A73" s="20"/>
      <c r="B73" s="20"/>
      <c r="C73" s="20"/>
      <c r="D73" s="20"/>
      <c r="E73" s="20"/>
      <c r="F73" s="20"/>
      <c r="G73" s="20"/>
      <c r="H73" s="20"/>
    </row>
    <row r="75" spans="1:8" ht="20.25" x14ac:dyDescent="0.3">
      <c r="A75" s="1" t="s">
        <v>0</v>
      </c>
      <c r="B75" s="2"/>
    </row>
    <row r="77" spans="1:8" x14ac:dyDescent="0.25">
      <c r="A77" s="3" t="s">
        <v>1</v>
      </c>
      <c r="B77" s="4">
        <v>0</v>
      </c>
    </row>
    <row r="78" spans="1:8" x14ac:dyDescent="0.25">
      <c r="A78" s="3"/>
      <c r="B78" s="5"/>
    </row>
    <row r="79" spans="1:8" x14ac:dyDescent="0.25">
      <c r="A79" s="6" t="s">
        <v>2</v>
      </c>
      <c r="B79" s="7">
        <v>46.74</v>
      </c>
      <c r="C79" s="8"/>
      <c r="D79" s="9"/>
      <c r="E79" s="9"/>
    </row>
    <row r="80" spans="1:8" x14ac:dyDescent="0.25">
      <c r="A80" s="3"/>
    </row>
    <row r="81" spans="1:5" x14ac:dyDescent="0.25">
      <c r="A81" s="10" t="s">
        <v>3</v>
      </c>
    </row>
    <row r="82" spans="1:5" x14ac:dyDescent="0.25">
      <c r="A82" t="s">
        <v>4</v>
      </c>
      <c r="D82" s="21">
        <v>1214.3900000000001</v>
      </c>
      <c r="E82" s="11"/>
    </row>
    <row r="83" spans="1:5" x14ac:dyDescent="0.25">
      <c r="A83" t="s">
        <v>5</v>
      </c>
      <c r="D83" s="21">
        <f>B77*B79</f>
        <v>0</v>
      </c>
    </row>
    <row r="84" spans="1:5" x14ac:dyDescent="0.25">
      <c r="A84" t="s">
        <v>6</v>
      </c>
      <c r="D84" s="21">
        <v>764.54</v>
      </c>
    </row>
    <row r="85" spans="1:5" x14ac:dyDescent="0.25">
      <c r="A85" t="s">
        <v>7</v>
      </c>
      <c r="D85" s="21">
        <v>423.01</v>
      </c>
    </row>
    <row r="86" spans="1:5" x14ac:dyDescent="0.25">
      <c r="A86" t="s">
        <v>8</v>
      </c>
      <c r="D86" s="21">
        <v>519.48</v>
      </c>
    </row>
    <row r="87" spans="1:5" x14ac:dyDescent="0.25">
      <c r="A87" t="s">
        <v>9</v>
      </c>
      <c r="D87" s="21">
        <v>23.67</v>
      </c>
    </row>
    <row r="88" spans="1:5" x14ac:dyDescent="0.25">
      <c r="A88" t="s">
        <v>10</v>
      </c>
      <c r="D88" s="21">
        <v>392.91</v>
      </c>
    </row>
    <row r="89" spans="1:5" x14ac:dyDescent="0.25">
      <c r="A89" s="12"/>
      <c r="D89" s="22">
        <f>SUM(D82:D88)</f>
        <v>3338</v>
      </c>
    </row>
    <row r="91" spans="1:5" x14ac:dyDescent="0.25">
      <c r="A91" s="10" t="s">
        <v>11</v>
      </c>
    </row>
    <row r="92" spans="1:5" x14ac:dyDescent="0.25">
      <c r="A92" s="14" t="s">
        <v>12</v>
      </c>
      <c r="B92" s="15">
        <v>28.85</v>
      </c>
      <c r="C92" s="16"/>
    </row>
    <row r="94" spans="1:5" x14ac:dyDescent="0.25">
      <c r="A94" t="s">
        <v>4</v>
      </c>
      <c r="D94" s="21">
        <v>749.38</v>
      </c>
    </row>
    <row r="95" spans="1:5" x14ac:dyDescent="0.25">
      <c r="A95" t="s">
        <v>5</v>
      </c>
      <c r="D95" s="21">
        <f>B77*B92</f>
        <v>0</v>
      </c>
    </row>
    <row r="96" spans="1:5" x14ac:dyDescent="0.25">
      <c r="A96" t="s">
        <v>6</v>
      </c>
      <c r="D96" s="21">
        <v>764.54</v>
      </c>
    </row>
    <row r="97" spans="1:8" x14ac:dyDescent="0.25">
      <c r="A97" t="s">
        <v>7</v>
      </c>
      <c r="D97" s="21">
        <v>423.01</v>
      </c>
    </row>
    <row r="98" spans="1:8" x14ac:dyDescent="0.25">
      <c r="A98" t="s">
        <v>8</v>
      </c>
      <c r="D98" s="21">
        <v>519.48</v>
      </c>
    </row>
    <row r="99" spans="1:8" x14ac:dyDescent="0.25">
      <c r="A99" s="12"/>
      <c r="D99" s="22">
        <f>SUM(D94:D98)</f>
        <v>2456.41</v>
      </c>
    </row>
    <row r="100" spans="1:8" x14ac:dyDescent="0.25">
      <c r="D100" s="11"/>
    </row>
    <row r="101" spans="1:8" ht="15.75" thickBot="1" x14ac:dyDescent="0.3"/>
    <row r="102" spans="1:8" ht="16.5" thickTop="1" thickBot="1" x14ac:dyDescent="0.3">
      <c r="A102" s="6" t="s">
        <v>13</v>
      </c>
      <c r="D102" s="18">
        <f>12*D89+2*D99</f>
        <v>44968.82</v>
      </c>
    </row>
    <row r="103" spans="1:8" ht="35.25" thickTop="1" x14ac:dyDescent="0.25">
      <c r="A103" s="19" t="s">
        <v>14</v>
      </c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workbookViewId="0">
      <selection activeCell="D31" sqref="D31"/>
    </sheetView>
  </sheetViews>
  <sheetFormatPr baseColWidth="10" defaultRowHeight="15" x14ac:dyDescent="0.25"/>
  <cols>
    <col min="1" max="1" width="32" customWidth="1"/>
    <col min="4" max="4" width="16.140625" customWidth="1"/>
  </cols>
  <sheetData>
    <row r="1" spans="1:5" ht="20.25" x14ac:dyDescent="0.3">
      <c r="A1" s="23" t="s">
        <v>23</v>
      </c>
      <c r="B1" s="2"/>
      <c r="C1" s="2"/>
      <c r="D1" s="2"/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47.67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179.86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1238.68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779.83</v>
      </c>
      <c r="E14" s="11"/>
    </row>
    <row r="15" spans="1:5" x14ac:dyDescent="0.25">
      <c r="A15" t="s">
        <v>7</v>
      </c>
      <c r="D15" s="11">
        <v>442.49</v>
      </c>
      <c r="E15" s="11"/>
    </row>
    <row r="16" spans="1:5" x14ac:dyDescent="0.25">
      <c r="A16" t="s">
        <v>8</v>
      </c>
      <c r="D16" s="11">
        <v>696.34</v>
      </c>
      <c r="E16" s="11"/>
    </row>
    <row r="17" spans="1:5" x14ac:dyDescent="0.25">
      <c r="A17" t="s">
        <v>9</v>
      </c>
      <c r="D17" s="11">
        <v>24.14</v>
      </c>
      <c r="E17" s="11"/>
    </row>
    <row r="18" spans="1:5" x14ac:dyDescent="0.25">
      <c r="A18" t="s">
        <v>10</v>
      </c>
      <c r="D18" s="11">
        <v>400.77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3582.25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29.43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764.37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779.83</v>
      </c>
      <c r="E27" s="11"/>
    </row>
    <row r="28" spans="1:5" x14ac:dyDescent="0.25">
      <c r="A28" t="s">
        <v>7</v>
      </c>
      <c r="D28" s="11">
        <v>442.49</v>
      </c>
      <c r="E28" s="11"/>
    </row>
    <row r="29" spans="1:5" x14ac:dyDescent="0.25">
      <c r="A29" t="s">
        <v>8</v>
      </c>
      <c r="D29" s="11">
        <v>696.34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2683.03</v>
      </c>
      <c r="E31" s="29"/>
    </row>
    <row r="32" spans="1:5" ht="15.75" thickBot="1" x14ac:dyDescent="0.3"/>
    <row r="33" spans="1:8" ht="16.5" thickTop="1" thickBot="1" x14ac:dyDescent="0.3">
      <c r="A33" s="6" t="s">
        <v>21</v>
      </c>
      <c r="D33" s="18">
        <f>12*D20+2*D31</f>
        <v>48353.06</v>
      </c>
      <c r="E33" s="30"/>
    </row>
    <row r="34" spans="1:8" ht="35.25" thickTop="1" x14ac:dyDescent="0.25">
      <c r="A34" s="31" t="s">
        <v>24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41" spans="1:8" ht="20.25" x14ac:dyDescent="0.3">
      <c r="A41" s="23" t="s">
        <v>15</v>
      </c>
    </row>
    <row r="43" spans="1:8" x14ac:dyDescent="0.25">
      <c r="A43" s="3" t="s">
        <v>16</v>
      </c>
      <c r="B43" s="24">
        <v>0</v>
      </c>
    </row>
    <row r="44" spans="1:8" x14ac:dyDescent="0.25">
      <c r="A44" s="3"/>
      <c r="B44" s="25"/>
    </row>
    <row r="45" spans="1:8" x14ac:dyDescent="0.25">
      <c r="A45" s="6" t="s">
        <v>17</v>
      </c>
      <c r="B45" s="26">
        <v>0</v>
      </c>
      <c r="C45" s="8"/>
      <c r="D45" s="9"/>
      <c r="E45" s="9"/>
    </row>
    <row r="46" spans="1:8" x14ac:dyDescent="0.25">
      <c r="A46" s="6"/>
      <c r="B46" s="7"/>
      <c r="C46" s="8"/>
      <c r="D46" s="9"/>
      <c r="E46" s="9"/>
    </row>
    <row r="47" spans="1:8" x14ac:dyDescent="0.25">
      <c r="A47" s="6" t="s">
        <v>2</v>
      </c>
      <c r="B47" s="7">
        <v>47.67</v>
      </c>
      <c r="C47" s="8"/>
      <c r="D47" s="9"/>
      <c r="E47" s="9"/>
    </row>
    <row r="48" spans="1:8" x14ac:dyDescent="0.25">
      <c r="A48" s="6"/>
      <c r="B48" s="7"/>
      <c r="C48" s="8"/>
      <c r="D48" s="9"/>
      <c r="E48" s="9"/>
    </row>
    <row r="49" spans="1:5" x14ac:dyDescent="0.25">
      <c r="A49" s="6" t="s">
        <v>18</v>
      </c>
      <c r="B49" s="7">
        <v>179.86</v>
      </c>
      <c r="C49" s="8"/>
      <c r="D49" s="9"/>
      <c r="E49" s="9"/>
    </row>
    <row r="50" spans="1:5" x14ac:dyDescent="0.25">
      <c r="A50" s="3"/>
    </row>
    <row r="51" spans="1:5" x14ac:dyDescent="0.25">
      <c r="A51" s="10" t="s">
        <v>3</v>
      </c>
    </row>
    <row r="52" spans="1:5" x14ac:dyDescent="0.25">
      <c r="A52" t="s">
        <v>4</v>
      </c>
      <c r="D52" s="11">
        <v>1238.68</v>
      </c>
      <c r="E52" s="11"/>
    </row>
    <row r="53" spans="1:5" x14ac:dyDescent="0.25">
      <c r="A53" t="s">
        <v>5</v>
      </c>
      <c r="D53" s="11">
        <f>B43*B47</f>
        <v>0</v>
      </c>
      <c r="E53" s="11"/>
    </row>
    <row r="54" spans="1:5" x14ac:dyDescent="0.25">
      <c r="A54" t="s">
        <v>6</v>
      </c>
      <c r="D54" s="11">
        <v>779.83</v>
      </c>
      <c r="E54" s="11"/>
    </row>
    <row r="55" spans="1:5" x14ac:dyDescent="0.25">
      <c r="A55" t="s">
        <v>7</v>
      </c>
      <c r="D55" s="11">
        <v>431.47</v>
      </c>
      <c r="E55" s="11"/>
    </row>
    <row r="56" spans="1:5" x14ac:dyDescent="0.25">
      <c r="A56" t="s">
        <v>8</v>
      </c>
      <c r="D56" s="11">
        <v>696.34</v>
      </c>
      <c r="E56" s="11"/>
    </row>
    <row r="57" spans="1:5" x14ac:dyDescent="0.25">
      <c r="A57" t="s">
        <v>9</v>
      </c>
      <c r="D57" s="11">
        <v>24.14</v>
      </c>
      <c r="E57" s="11"/>
    </row>
    <row r="58" spans="1:5" x14ac:dyDescent="0.25">
      <c r="A58" t="s">
        <v>10</v>
      </c>
      <c r="D58" s="11">
        <v>400.77</v>
      </c>
      <c r="E58" s="11"/>
    </row>
    <row r="59" spans="1:5" x14ac:dyDescent="0.25">
      <c r="A59" t="s">
        <v>19</v>
      </c>
      <c r="D59" s="11">
        <f>B45*B49</f>
        <v>0</v>
      </c>
      <c r="E59" s="11"/>
    </row>
    <row r="60" spans="1:5" x14ac:dyDescent="0.25">
      <c r="A60" s="12"/>
      <c r="D60" s="27">
        <f>SUM(D52:D59)</f>
        <v>3571.2300000000005</v>
      </c>
      <c r="E60" s="27"/>
    </row>
    <row r="62" spans="1:5" x14ac:dyDescent="0.25">
      <c r="A62" s="10" t="s">
        <v>11</v>
      </c>
    </row>
    <row r="63" spans="1:5" x14ac:dyDescent="0.25">
      <c r="A63" s="14" t="s">
        <v>12</v>
      </c>
      <c r="B63" s="15">
        <v>29.43</v>
      </c>
      <c r="C63" s="16"/>
    </row>
    <row r="64" spans="1:5" x14ac:dyDescent="0.25">
      <c r="A64" s="28"/>
    </row>
    <row r="65" spans="1:8" x14ac:dyDescent="0.25">
      <c r="A65" t="s">
        <v>4</v>
      </c>
      <c r="D65" s="11">
        <v>764.37</v>
      </c>
      <c r="E65" s="11"/>
    </row>
    <row r="66" spans="1:8" x14ac:dyDescent="0.25">
      <c r="A66" t="s">
        <v>5</v>
      </c>
      <c r="D66" s="11">
        <f>B43*B63</f>
        <v>0</v>
      </c>
      <c r="E66" s="11"/>
    </row>
    <row r="67" spans="1:8" x14ac:dyDescent="0.25">
      <c r="A67" t="s">
        <v>6</v>
      </c>
      <c r="D67" s="11">
        <v>779.83</v>
      </c>
      <c r="E67" s="11"/>
    </row>
    <row r="68" spans="1:8" x14ac:dyDescent="0.25">
      <c r="A68" t="s">
        <v>7</v>
      </c>
      <c r="D68" s="11">
        <v>431.47</v>
      </c>
      <c r="E68" s="11"/>
    </row>
    <row r="69" spans="1:8" x14ac:dyDescent="0.25">
      <c r="A69" t="s">
        <v>8</v>
      </c>
      <c r="D69" s="11">
        <v>696.34</v>
      </c>
      <c r="E69" s="11"/>
    </row>
    <row r="70" spans="1:8" x14ac:dyDescent="0.25">
      <c r="A70" t="s">
        <v>20</v>
      </c>
      <c r="D70" s="11">
        <f>B45*B49</f>
        <v>0</v>
      </c>
      <c r="E70" s="11"/>
    </row>
    <row r="71" spans="1:8" x14ac:dyDescent="0.25">
      <c r="A71" s="12"/>
      <c r="D71" s="29">
        <f>SUM(D65:D69)</f>
        <v>2672.01</v>
      </c>
      <c r="E71" s="29"/>
    </row>
    <row r="72" spans="1:8" ht="15.75" thickBot="1" x14ac:dyDescent="0.3"/>
    <row r="73" spans="1:8" ht="16.5" thickTop="1" thickBot="1" x14ac:dyDescent="0.3">
      <c r="A73" s="6" t="s">
        <v>21</v>
      </c>
      <c r="D73" s="18">
        <f>12*D60+2*D71</f>
        <v>48198.780000000013</v>
      </c>
      <c r="E73" s="30"/>
    </row>
    <row r="74" spans="1:8" ht="24" thickTop="1" x14ac:dyDescent="0.25">
      <c r="A74" s="31" t="s">
        <v>22</v>
      </c>
    </row>
    <row r="76" spans="1:8" x14ac:dyDescent="0.25">
      <c r="A76" s="20"/>
      <c r="B76" s="20"/>
      <c r="C76" s="20"/>
      <c r="D76" s="20"/>
      <c r="E76" s="20"/>
      <c r="F76" s="20"/>
      <c r="G76" s="20"/>
      <c r="H76" s="20"/>
    </row>
    <row r="78" spans="1:8" ht="20.25" x14ac:dyDescent="0.3">
      <c r="A78" s="1" t="s">
        <v>0</v>
      </c>
      <c r="B78" s="2"/>
    </row>
    <row r="80" spans="1:8" x14ac:dyDescent="0.25">
      <c r="A80" s="3" t="s">
        <v>1</v>
      </c>
      <c r="B80" s="4">
        <v>0</v>
      </c>
    </row>
    <row r="81" spans="1:5" x14ac:dyDescent="0.25">
      <c r="A81" s="3"/>
      <c r="B81" s="5"/>
    </row>
    <row r="82" spans="1:5" x14ac:dyDescent="0.25">
      <c r="A82" s="6" t="s">
        <v>2</v>
      </c>
      <c r="B82" s="7">
        <v>46.74</v>
      </c>
      <c r="C82" s="8"/>
      <c r="D82" s="9"/>
      <c r="E82" s="9"/>
    </row>
    <row r="83" spans="1:5" x14ac:dyDescent="0.25">
      <c r="A83" s="3"/>
    </row>
    <row r="84" spans="1:5" x14ac:dyDescent="0.25">
      <c r="A84" s="10" t="s">
        <v>3</v>
      </c>
    </row>
    <row r="85" spans="1:5" x14ac:dyDescent="0.25">
      <c r="A85" t="s">
        <v>4</v>
      </c>
      <c r="D85" s="21">
        <v>1214.3900000000001</v>
      </c>
      <c r="E85" s="11"/>
    </row>
    <row r="86" spans="1:5" x14ac:dyDescent="0.25">
      <c r="A86" t="s">
        <v>5</v>
      </c>
      <c r="D86" s="21">
        <f>B80*B82</f>
        <v>0</v>
      </c>
    </row>
    <row r="87" spans="1:5" x14ac:dyDescent="0.25">
      <c r="A87" t="s">
        <v>6</v>
      </c>
      <c r="D87" s="21">
        <v>764.54</v>
      </c>
    </row>
    <row r="88" spans="1:5" x14ac:dyDescent="0.25">
      <c r="A88" t="s">
        <v>7</v>
      </c>
      <c r="D88" s="21">
        <v>423.01</v>
      </c>
    </row>
    <row r="89" spans="1:5" x14ac:dyDescent="0.25">
      <c r="A89" t="s">
        <v>8</v>
      </c>
      <c r="D89" s="21">
        <v>682.69</v>
      </c>
    </row>
    <row r="90" spans="1:5" x14ac:dyDescent="0.25">
      <c r="A90" t="s">
        <v>9</v>
      </c>
      <c r="D90" s="21">
        <v>23.67</v>
      </c>
    </row>
    <row r="91" spans="1:5" x14ac:dyDescent="0.25">
      <c r="A91" t="s">
        <v>10</v>
      </c>
      <c r="D91" s="21">
        <v>392.91</v>
      </c>
    </row>
    <row r="92" spans="1:5" x14ac:dyDescent="0.25">
      <c r="A92" s="12"/>
      <c r="D92" s="22">
        <f>SUM(D85:D91)</f>
        <v>3501.21</v>
      </c>
    </row>
    <row r="94" spans="1:5" x14ac:dyDescent="0.25">
      <c r="A94" s="10" t="s">
        <v>11</v>
      </c>
    </row>
    <row r="95" spans="1:5" x14ac:dyDescent="0.25">
      <c r="A95" s="14" t="s">
        <v>12</v>
      </c>
      <c r="B95" s="15">
        <v>28.85</v>
      </c>
      <c r="C95" s="16"/>
    </row>
    <row r="97" spans="1:8" x14ac:dyDescent="0.25">
      <c r="A97" t="s">
        <v>4</v>
      </c>
      <c r="D97" s="21">
        <v>749.38</v>
      </c>
    </row>
    <row r="98" spans="1:8" x14ac:dyDescent="0.25">
      <c r="A98" t="s">
        <v>5</v>
      </c>
      <c r="D98" s="21">
        <f>B80*B95</f>
        <v>0</v>
      </c>
    </row>
    <row r="99" spans="1:8" x14ac:dyDescent="0.25">
      <c r="A99" t="s">
        <v>6</v>
      </c>
      <c r="D99" s="21">
        <v>764.54</v>
      </c>
    </row>
    <row r="100" spans="1:8" x14ac:dyDescent="0.25">
      <c r="A100" t="s">
        <v>7</v>
      </c>
      <c r="D100" s="21">
        <v>423.01</v>
      </c>
    </row>
    <row r="101" spans="1:8" x14ac:dyDescent="0.25">
      <c r="A101" t="s">
        <v>8</v>
      </c>
      <c r="D101" s="21">
        <v>682.69</v>
      </c>
    </row>
    <row r="102" spans="1:8" x14ac:dyDescent="0.25">
      <c r="A102" s="12"/>
      <c r="D102" s="22">
        <f>SUM(D97:D101)</f>
        <v>2619.62</v>
      </c>
    </row>
    <row r="103" spans="1:8" x14ac:dyDescent="0.25">
      <c r="D103" s="11"/>
    </row>
    <row r="104" spans="1:8" ht="15.75" thickBot="1" x14ac:dyDescent="0.3"/>
    <row r="105" spans="1:8" ht="16.5" thickTop="1" thickBot="1" x14ac:dyDescent="0.3">
      <c r="A105" s="6" t="s">
        <v>13</v>
      </c>
      <c r="D105" s="18">
        <f>12*D92+2*D102</f>
        <v>47253.760000000002</v>
      </c>
    </row>
    <row r="106" spans="1:8" ht="35.25" thickTop="1" x14ac:dyDescent="0.25">
      <c r="A106" s="19" t="s">
        <v>14</v>
      </c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22 4</vt:lpstr>
      <vt:lpstr>23 6</vt:lpstr>
      <vt:lpstr>23 8</vt:lpstr>
      <vt:lpstr>25 13</vt:lpstr>
      <vt:lpstr>26 14</vt:lpstr>
      <vt:lpstr>26 15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Sindicato Palencia</dc:creator>
  <cp:lastModifiedBy>mardonma@gmail.com</cp:lastModifiedBy>
  <dcterms:created xsi:type="dcterms:W3CDTF">2021-05-03T15:04:17Z</dcterms:created>
  <dcterms:modified xsi:type="dcterms:W3CDTF">2022-07-22T10:27:33Z</dcterms:modified>
</cp:coreProperties>
</file>