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Palencia\Desktop\SG USCAL\Retribuciones\"/>
    </mc:Choice>
  </mc:AlternateContent>
  <bookViews>
    <workbookView xWindow="0" yWindow="0" windowWidth="20490" windowHeight="7455"/>
  </bookViews>
  <sheets>
    <sheet name="22 4" sheetId="1" r:id="rId1"/>
    <sheet name="23 6" sheetId="2" r:id="rId2"/>
    <sheet name="23 8" sheetId="3" r:id="rId3"/>
    <sheet name="25 13" sheetId="4" r:id="rId4"/>
    <sheet name="26 14" sheetId="5" r:id="rId5"/>
    <sheet name="26 15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6" i="1"/>
  <c r="D31" i="1" s="1"/>
  <c r="D19" i="1"/>
  <c r="D13" i="1"/>
  <c r="D20" i="1" s="1"/>
  <c r="D30" i="2"/>
  <c r="D26" i="2"/>
  <c r="D31" i="2" s="1"/>
  <c r="D19" i="2"/>
  <c r="D13" i="2"/>
  <c r="D20" i="2" s="1"/>
  <c r="D30" i="3"/>
  <c r="D26" i="3"/>
  <c r="D31" i="3" s="1"/>
  <c r="D19" i="3"/>
  <c r="D13" i="3"/>
  <c r="D20" i="3" s="1"/>
  <c r="D30" i="4"/>
  <c r="D26" i="4"/>
  <c r="D31" i="4" s="1"/>
  <c r="D19" i="4"/>
  <c r="D13" i="4"/>
  <c r="D30" i="5"/>
  <c r="D26" i="5"/>
  <c r="D31" i="5" s="1"/>
  <c r="D19" i="5"/>
  <c r="D13" i="5"/>
  <c r="D20" i="5" s="1"/>
  <c r="D33" i="1" l="1"/>
  <c r="D33" i="2"/>
  <c r="D33" i="3"/>
  <c r="D20" i="4"/>
  <c r="D33" i="4" s="1"/>
  <c r="D33" i="5"/>
  <c r="D30" i="6"/>
  <c r="D26" i="6"/>
  <c r="D31" i="6" s="1"/>
  <c r="D19" i="6"/>
  <c r="D13" i="6"/>
  <c r="D68" i="5"/>
  <c r="D64" i="5"/>
  <c r="D69" i="5" s="1"/>
  <c r="D57" i="5"/>
  <c r="D51" i="5"/>
  <c r="D68" i="4"/>
  <c r="D64" i="4"/>
  <c r="D69" i="4" s="1"/>
  <c r="D57" i="4"/>
  <c r="D51" i="4"/>
  <c r="D58" i="4" s="1"/>
  <c r="D66" i="3"/>
  <c r="D62" i="3"/>
  <c r="D67" i="3" s="1"/>
  <c r="D55" i="3"/>
  <c r="D49" i="3"/>
  <c r="D56" i="3" s="1"/>
  <c r="D69" i="3" s="1"/>
  <c r="D65" i="2"/>
  <c r="D61" i="2"/>
  <c r="D66" i="2" s="1"/>
  <c r="D54" i="2"/>
  <c r="D48" i="2"/>
  <c r="D55" i="2" s="1"/>
  <c r="D68" i="2" s="1"/>
  <c r="D65" i="1"/>
  <c r="D61" i="1"/>
  <c r="D66" i="1" s="1"/>
  <c r="D54" i="1"/>
  <c r="D48" i="1"/>
  <c r="D55" i="1" s="1"/>
  <c r="D20" i="6" l="1"/>
  <c r="D33" i="6"/>
  <c r="D58" i="5"/>
  <c r="D71" i="5" s="1"/>
  <c r="D71" i="4"/>
  <c r="D68" i="1"/>
  <c r="D102" i="1"/>
  <c r="D98" i="1"/>
  <c r="D91" i="1"/>
  <c r="D85" i="1"/>
  <c r="D92" i="1" s="1"/>
  <c r="D102" i="2"/>
  <c r="D98" i="2"/>
  <c r="D103" i="2" s="1"/>
  <c r="D91" i="2"/>
  <c r="D85" i="2"/>
  <c r="D92" i="2" s="1"/>
  <c r="D105" i="2" s="1"/>
  <c r="D103" i="3"/>
  <c r="D99" i="3"/>
  <c r="D104" i="3" s="1"/>
  <c r="D92" i="3"/>
  <c r="D86" i="3"/>
  <c r="D106" i="4"/>
  <c r="D102" i="4"/>
  <c r="D107" i="4" s="1"/>
  <c r="D95" i="4"/>
  <c r="D89" i="4"/>
  <c r="D105" i="5"/>
  <c r="D101" i="5"/>
  <c r="D94" i="5"/>
  <c r="D88" i="5"/>
  <c r="D68" i="6"/>
  <c r="D64" i="6"/>
  <c r="D69" i="6" s="1"/>
  <c r="D57" i="6"/>
  <c r="D51" i="6"/>
  <c r="D93" i="3" l="1"/>
  <c r="D103" i="1"/>
  <c r="D105" i="1" s="1"/>
  <c r="D106" i="3"/>
  <c r="D96" i="4"/>
  <c r="D109" i="4" s="1"/>
  <c r="D106" i="5"/>
  <c r="D95" i="5"/>
  <c r="D108" i="5" s="1"/>
  <c r="D58" i="6"/>
  <c r="D71" i="6" s="1"/>
  <c r="D96" i="6" l="1"/>
  <c r="D100" i="6" s="1"/>
  <c r="D84" i="6"/>
  <c r="D90" i="6" s="1"/>
  <c r="D133" i="5"/>
  <c r="D137" i="5" s="1"/>
  <c r="D121" i="5"/>
  <c r="D127" i="5" s="1"/>
  <c r="D134" i="4"/>
  <c r="D138" i="4" s="1"/>
  <c r="D122" i="4"/>
  <c r="D128" i="4" s="1"/>
  <c r="D131" i="3"/>
  <c r="D135" i="3" s="1"/>
  <c r="D119" i="3"/>
  <c r="D125" i="3" s="1"/>
  <c r="D138" i="3" s="1"/>
  <c r="D103" i="6" l="1"/>
  <c r="D140" i="5"/>
  <c r="D141" i="4"/>
  <c r="D132" i="2"/>
  <c r="D136" i="2" s="1"/>
  <c r="D120" i="2"/>
  <c r="D126" i="2" s="1"/>
  <c r="D130" i="1"/>
  <c r="D134" i="1" s="1"/>
  <c r="D118" i="1"/>
  <c r="D124" i="1" s="1"/>
  <c r="D139" i="2" l="1"/>
  <c r="D137" i="1"/>
</calcChain>
</file>

<file path=xl/sharedStrings.xml><?xml version="1.0" encoding="utf-8"?>
<sst xmlns="http://schemas.openxmlformats.org/spreadsheetml/2006/main" count="526" uniqueCount="27">
  <si>
    <t>AÑO 2021</t>
  </si>
  <si>
    <t>Numero trienios funcionario</t>
  </si>
  <si>
    <t>Cantidad trienio nómina mensual</t>
  </si>
  <si>
    <t>NÓMINA MENSUAL</t>
  </si>
  <si>
    <t xml:space="preserve">Salario base </t>
  </si>
  <si>
    <t xml:space="preserve">Trienios Modulares </t>
  </si>
  <si>
    <t>Complemento Destino</t>
  </si>
  <si>
    <t>Compl. Espec. Factor A</t>
  </si>
  <si>
    <t>Compl. Espec. Factor  BCD</t>
  </si>
  <si>
    <t>Consolidación Punto 4º Acuerdo</t>
  </si>
  <si>
    <t>Productividad</t>
  </si>
  <si>
    <t>PAGA EXTRAORDINARIA</t>
  </si>
  <si>
    <t xml:space="preserve">Cantidad trienio extra </t>
  </si>
  <si>
    <t>BRUTO ANUAL 2021</t>
  </si>
  <si>
    <t>(Aquí no se han tenido en cuenta
las Alertas, los Servicios Especiales, ni los CP)</t>
  </si>
  <si>
    <t>AÑO 2022</t>
  </si>
  <si>
    <t>Numero trienos funcionario</t>
  </si>
  <si>
    <t>Carrera profesional CATEGORIA:</t>
  </si>
  <si>
    <t>Cantidad Carrera profesional por categoria</t>
  </si>
  <si>
    <t xml:space="preserve">Carrera profesional </t>
  </si>
  <si>
    <t>Carrera profesional</t>
  </si>
  <si>
    <t>BRUTO ANUAL 2022</t>
  </si>
  <si>
    <t>(Aquí no se han tenido en cuenta
los controles permanentes)</t>
  </si>
  <si>
    <t>AÑO 2022 + 1,5 %</t>
  </si>
  <si>
    <t>BRUTO ANUAL 2022 + 1,5 %</t>
  </si>
  <si>
    <t>AÑO 2023</t>
  </si>
  <si>
    <t>BRUTO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</si>
</sst>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\ 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6"/>
      <color indexed="18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0"/>
      <color rgb="FF008080"/>
      <name val="Arial"/>
      <family val="2"/>
    </font>
    <font>
      <b/>
      <sz val="10"/>
      <color indexed="2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9" tint="-0.249977111117893"/>
      <name val="Arial"/>
      <family val="2"/>
    </font>
    <font>
      <b/>
      <sz val="11"/>
      <color indexed="1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</borders>
  <cellStyleXfs count="2">
    <xf numFmtId="0" fontId="0" fillId="0" borderId="0"/>
    <xf numFmtId="0" fontId="12" fillId="0" borderId="0"/>
  </cellStyleXfs>
  <cellXfs count="3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indent="1"/>
    </xf>
    <xf numFmtId="164" fontId="4" fillId="0" borderId="0" xfId="0" applyNumberFormat="1" applyFont="1" applyBorder="1" applyAlignment="1">
      <alignment vertical="center"/>
    </xf>
    <xf numFmtId="0" fontId="0" fillId="0" borderId="0" xfId="0" applyBorder="1"/>
    <xf numFmtId="0" fontId="5" fillId="0" borderId="0" xfId="0" applyFont="1"/>
    <xf numFmtId="165" fontId="0" fillId="0" borderId="0" xfId="0" applyNumberFormat="1" applyAlignment="1">
      <alignment horizontal="right" indent="4"/>
    </xf>
    <xf numFmtId="0" fontId="6" fillId="0" borderId="0" xfId="0" applyFont="1"/>
    <xf numFmtId="165" fontId="7" fillId="0" borderId="0" xfId="0" applyNumberFormat="1" applyFont="1" applyAlignment="1">
      <alignment horizontal="right" indent="3"/>
    </xf>
    <xf numFmtId="0" fontId="8" fillId="0" borderId="0" xfId="0" applyFont="1"/>
    <xf numFmtId="0" fontId="8" fillId="0" borderId="0" xfId="0" applyFont="1" applyAlignment="1">
      <alignment horizontal="left" indent="1"/>
    </xf>
    <xf numFmtId="164" fontId="9" fillId="0" borderId="0" xfId="0" applyNumberFormat="1" applyFont="1" applyBorder="1" applyAlignment="1">
      <alignment vertical="center"/>
    </xf>
    <xf numFmtId="165" fontId="7" fillId="0" borderId="0" xfId="0" applyNumberFormat="1" applyFont="1" applyAlignment="1">
      <alignment horizontal="right" indent="4"/>
    </xf>
    <xf numFmtId="165" fontId="10" fillId="4" borderId="1" xfId="0" applyNumberFormat="1" applyFont="1" applyFill="1" applyBorder="1" applyAlignment="1">
      <alignment horizontal="left" indent="2"/>
    </xf>
    <xf numFmtId="0" fontId="11" fillId="0" borderId="0" xfId="0" applyFont="1" applyAlignment="1">
      <alignment horizontal="center" wrapText="1"/>
    </xf>
    <xf numFmtId="0" fontId="0" fillId="5" borderId="0" xfId="0" applyFill="1"/>
    <xf numFmtId="165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0" fontId="1" fillId="6" borderId="0" xfId="0" applyFont="1" applyFill="1"/>
    <xf numFmtId="0" fontId="0" fillId="3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3" fillId="7" borderId="0" xfId="0" applyFont="1" applyFill="1" applyAlignment="1">
      <alignment horizontal="left" indent="1"/>
    </xf>
    <xf numFmtId="165" fontId="13" fillId="0" borderId="0" xfId="0" applyNumberFormat="1" applyFont="1" applyAlignment="1">
      <alignment horizontal="right" indent="3"/>
    </xf>
    <xf numFmtId="0" fontId="0" fillId="0" borderId="0" xfId="0" applyAlignment="1">
      <alignment horizontal="center"/>
    </xf>
    <xf numFmtId="165" fontId="13" fillId="0" borderId="0" xfId="0" applyNumberFormat="1" applyFont="1" applyAlignment="1">
      <alignment horizontal="right" indent="4"/>
    </xf>
    <xf numFmtId="165" fontId="10" fillId="8" borderId="0" xfId="0" applyNumberFormat="1" applyFont="1" applyFill="1" applyBorder="1" applyAlignment="1">
      <alignment horizontal="left" indent="2"/>
    </xf>
    <xf numFmtId="0" fontId="11" fillId="0" borderId="0" xfId="0" applyFont="1" applyAlignment="1">
      <alignment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topLeftCell="A13" workbookViewId="0">
      <selection activeCell="D27" sqref="D27"/>
    </sheetView>
  </sheetViews>
  <sheetFormatPr baseColWidth="10" defaultRowHeight="15" x14ac:dyDescent="0.25"/>
  <cols>
    <col min="1" max="1" width="34.7109375" customWidth="1"/>
    <col min="3" max="3" width="25.28515625" customWidth="1"/>
    <col min="4" max="4" width="18.5703125" customWidth="1"/>
  </cols>
  <sheetData>
    <row r="1" spans="1:5" ht="20.25" x14ac:dyDescent="0.3">
      <c r="A1" s="23" t="s">
        <v>25</v>
      </c>
    </row>
    <row r="3" spans="1:5" x14ac:dyDescent="0.25">
      <c r="A3" s="3" t="s">
        <v>16</v>
      </c>
      <c r="B3" s="24">
        <v>0</v>
      </c>
    </row>
    <row r="4" spans="1:5" x14ac:dyDescent="0.25">
      <c r="A4" s="3"/>
      <c r="B4" s="25"/>
    </row>
    <row r="5" spans="1:5" x14ac:dyDescent="0.25">
      <c r="A5" s="6" t="s">
        <v>17</v>
      </c>
      <c r="B5" s="26">
        <v>0</v>
      </c>
      <c r="C5" s="8"/>
      <c r="D5" s="9"/>
      <c r="E5" s="9"/>
    </row>
    <row r="6" spans="1:5" x14ac:dyDescent="0.25">
      <c r="A6" s="6"/>
      <c r="B6" s="7"/>
      <c r="C6" s="8"/>
      <c r="D6" s="9"/>
      <c r="E6" s="9"/>
    </row>
    <row r="7" spans="1:5" x14ac:dyDescent="0.25">
      <c r="A7" s="6" t="s">
        <v>2</v>
      </c>
      <c r="B7" s="7">
        <v>49.59</v>
      </c>
      <c r="C7" s="8"/>
      <c r="D7" s="9"/>
      <c r="E7" s="9"/>
    </row>
    <row r="8" spans="1:5" x14ac:dyDescent="0.25">
      <c r="A8" s="6"/>
      <c r="B8" s="7"/>
      <c r="C8" s="8"/>
      <c r="D8" s="9"/>
      <c r="E8" s="9"/>
    </row>
    <row r="9" spans="1:5" x14ac:dyDescent="0.25">
      <c r="A9" s="6" t="s">
        <v>18</v>
      </c>
      <c r="B9" s="7">
        <v>187.06</v>
      </c>
      <c r="C9" s="8"/>
      <c r="D9" s="9"/>
      <c r="E9" s="9"/>
    </row>
    <row r="10" spans="1:5" x14ac:dyDescent="0.25">
      <c r="A10" s="3"/>
    </row>
    <row r="11" spans="1:5" x14ac:dyDescent="0.25">
      <c r="A11" s="10" t="s">
        <v>3</v>
      </c>
    </row>
    <row r="12" spans="1:5" x14ac:dyDescent="0.25">
      <c r="A12" t="s">
        <v>4</v>
      </c>
      <c r="D12" s="11">
        <v>1288.31</v>
      </c>
      <c r="E12" s="11"/>
    </row>
    <row r="13" spans="1:5" x14ac:dyDescent="0.25">
      <c r="A13" t="s">
        <v>5</v>
      </c>
      <c r="D13" s="11">
        <f>B3*B7</f>
        <v>0</v>
      </c>
      <c r="E13" s="11"/>
    </row>
    <row r="14" spans="1:5" x14ac:dyDescent="0.25">
      <c r="A14" t="s">
        <v>6</v>
      </c>
      <c r="D14" s="11">
        <v>592.27</v>
      </c>
      <c r="E14" s="11"/>
    </row>
    <row r="15" spans="1:5" x14ac:dyDescent="0.25">
      <c r="A15" t="s">
        <v>7</v>
      </c>
      <c r="D15" s="11">
        <v>359.17</v>
      </c>
      <c r="E15" s="11"/>
    </row>
    <row r="16" spans="1:5" x14ac:dyDescent="0.25">
      <c r="A16" t="s">
        <v>8</v>
      </c>
      <c r="D16" s="11">
        <v>185.78</v>
      </c>
      <c r="E16" s="11"/>
    </row>
    <row r="17" spans="1:5" x14ac:dyDescent="0.25">
      <c r="A17" t="s">
        <v>9</v>
      </c>
      <c r="D17" s="11">
        <v>25.11</v>
      </c>
      <c r="E17" s="11"/>
    </row>
    <row r="18" spans="1:5" x14ac:dyDescent="0.25">
      <c r="A18" t="s">
        <v>10</v>
      </c>
      <c r="D18" s="11">
        <v>416.83</v>
      </c>
      <c r="E18" s="11"/>
    </row>
    <row r="19" spans="1:5" x14ac:dyDescent="0.25">
      <c r="A19" t="s">
        <v>19</v>
      </c>
      <c r="D19" s="11">
        <f>B5*B9</f>
        <v>0</v>
      </c>
      <c r="E19" s="11"/>
    </row>
    <row r="20" spans="1:5" x14ac:dyDescent="0.25">
      <c r="A20" s="12"/>
      <c r="D20" s="27">
        <f>SUM(D12:D19)</f>
        <v>2867.4700000000003</v>
      </c>
      <c r="E20" s="27"/>
    </row>
    <row r="22" spans="1:5" x14ac:dyDescent="0.25">
      <c r="A22" s="10" t="s">
        <v>11</v>
      </c>
    </row>
    <row r="23" spans="1:5" x14ac:dyDescent="0.25">
      <c r="A23" s="14" t="s">
        <v>12</v>
      </c>
      <c r="B23" s="15">
        <v>30.61</v>
      </c>
      <c r="C23" s="16"/>
    </row>
    <row r="24" spans="1:5" x14ac:dyDescent="0.25">
      <c r="A24" s="28"/>
    </row>
    <row r="25" spans="1:5" x14ac:dyDescent="0.25">
      <c r="A25" t="s">
        <v>4</v>
      </c>
      <c r="D25" s="11">
        <v>795</v>
      </c>
      <c r="E25" s="11"/>
    </row>
    <row r="26" spans="1:5" x14ac:dyDescent="0.25">
      <c r="A26" t="s">
        <v>5</v>
      </c>
      <c r="D26" s="11">
        <f>B3*B23</f>
        <v>0</v>
      </c>
      <c r="E26" s="11"/>
    </row>
    <row r="27" spans="1:5" x14ac:dyDescent="0.25">
      <c r="A27" t="s">
        <v>6</v>
      </c>
      <c r="D27" s="11">
        <v>592.27</v>
      </c>
      <c r="E27" s="11"/>
    </row>
    <row r="28" spans="1:5" x14ac:dyDescent="0.25">
      <c r="A28" t="s">
        <v>7</v>
      </c>
      <c r="D28" s="11">
        <v>359.17</v>
      </c>
      <c r="E28" s="11"/>
    </row>
    <row r="29" spans="1:5" x14ac:dyDescent="0.25">
      <c r="A29" t="s">
        <v>8</v>
      </c>
      <c r="D29" s="11">
        <v>185.78</v>
      </c>
      <c r="E29" s="11"/>
    </row>
    <row r="30" spans="1:5" x14ac:dyDescent="0.25">
      <c r="A30" t="s">
        <v>20</v>
      </c>
      <c r="D30" s="11">
        <f>B5*B9</f>
        <v>0</v>
      </c>
      <c r="E30" s="11"/>
    </row>
    <row r="31" spans="1:5" x14ac:dyDescent="0.25">
      <c r="A31" s="12"/>
      <c r="D31" s="29">
        <f>SUM(D25:D30)</f>
        <v>1932.22</v>
      </c>
      <c r="E31" s="29"/>
    </row>
    <row r="32" spans="1:5" ht="15.75" thickBot="1" x14ac:dyDescent="0.3"/>
    <row r="33" spans="1:8" ht="16.5" thickTop="1" thickBot="1" x14ac:dyDescent="0.3">
      <c r="A33" s="6" t="s">
        <v>26</v>
      </c>
      <c r="D33" s="18">
        <f>12*D20+2*D31</f>
        <v>38274.080000000002</v>
      </c>
      <c r="E33" s="30"/>
    </row>
    <row r="34" spans="1:8" ht="24" thickTop="1" x14ac:dyDescent="0.25">
      <c r="A34" s="31" t="s">
        <v>22</v>
      </c>
    </row>
    <row r="36" spans="1:8" x14ac:dyDescent="0.25">
      <c r="A36" s="20"/>
      <c r="B36" s="20"/>
      <c r="C36" s="20"/>
      <c r="D36" s="20"/>
      <c r="E36" s="20"/>
      <c r="F36" s="20"/>
      <c r="G36" s="20"/>
      <c r="H36" s="20"/>
    </row>
    <row r="38" spans="1:8" x14ac:dyDescent="0.25">
      <c r="A38" s="3" t="s">
        <v>16</v>
      </c>
      <c r="B38" s="24">
        <v>0</v>
      </c>
    </row>
    <row r="39" spans="1:8" x14ac:dyDescent="0.25">
      <c r="A39" s="3"/>
      <c r="B39" s="25"/>
    </row>
    <row r="40" spans="1:8" x14ac:dyDescent="0.25">
      <c r="A40" s="6" t="s">
        <v>17</v>
      </c>
      <c r="B40" s="26">
        <v>0</v>
      </c>
      <c r="C40" s="8"/>
      <c r="D40" s="9"/>
      <c r="E40" s="9"/>
    </row>
    <row r="41" spans="1:8" x14ac:dyDescent="0.25">
      <c r="A41" s="6"/>
      <c r="B41" s="7"/>
      <c r="C41" s="8"/>
      <c r="D41" s="9"/>
      <c r="E41" s="9"/>
    </row>
    <row r="42" spans="1:8" x14ac:dyDescent="0.25">
      <c r="A42" s="6" t="s">
        <v>2</v>
      </c>
      <c r="B42" s="7">
        <v>48.38</v>
      </c>
      <c r="C42" s="8"/>
      <c r="D42" s="9"/>
      <c r="E42" s="9"/>
    </row>
    <row r="43" spans="1:8" x14ac:dyDescent="0.25">
      <c r="A43" s="6"/>
      <c r="B43" s="7"/>
      <c r="C43" s="8"/>
      <c r="D43" s="9"/>
      <c r="E43" s="9"/>
    </row>
    <row r="44" spans="1:8" x14ac:dyDescent="0.25">
      <c r="A44" s="6" t="s">
        <v>18</v>
      </c>
      <c r="B44" s="7">
        <v>182.5</v>
      </c>
      <c r="C44" s="8"/>
      <c r="D44" s="9"/>
      <c r="E44" s="9"/>
    </row>
    <row r="45" spans="1:8" x14ac:dyDescent="0.25">
      <c r="A45" s="3"/>
    </row>
    <row r="46" spans="1:8" x14ac:dyDescent="0.25">
      <c r="A46" s="10" t="s">
        <v>3</v>
      </c>
    </row>
    <row r="47" spans="1:8" x14ac:dyDescent="0.25">
      <c r="A47" t="s">
        <v>4</v>
      </c>
      <c r="D47" s="11">
        <v>1256.8900000000001</v>
      </c>
      <c r="E47" s="11"/>
    </row>
    <row r="48" spans="1:8" x14ac:dyDescent="0.25">
      <c r="A48" t="s">
        <v>5</v>
      </c>
      <c r="D48" s="11">
        <f>B38*B42</f>
        <v>0</v>
      </c>
      <c r="E48" s="11"/>
    </row>
    <row r="49" spans="1:5" x14ac:dyDescent="0.25">
      <c r="A49" t="s">
        <v>6</v>
      </c>
      <c r="D49" s="11">
        <v>577.82000000000005</v>
      </c>
      <c r="E49" s="11"/>
    </row>
    <row r="50" spans="1:5" x14ac:dyDescent="0.25">
      <c r="A50" t="s">
        <v>7</v>
      </c>
      <c r="D50" s="11">
        <v>350.41</v>
      </c>
      <c r="E50" s="11"/>
    </row>
    <row r="51" spans="1:5" x14ac:dyDescent="0.25">
      <c r="A51" t="s">
        <v>8</v>
      </c>
      <c r="D51" s="11">
        <v>181.25</v>
      </c>
      <c r="E51" s="11"/>
    </row>
    <row r="52" spans="1:5" x14ac:dyDescent="0.25">
      <c r="A52" t="s">
        <v>9</v>
      </c>
      <c r="D52" s="11">
        <v>24.5</v>
      </c>
      <c r="E52" s="11"/>
    </row>
    <row r="53" spans="1:5" x14ac:dyDescent="0.25">
      <c r="A53" t="s">
        <v>10</v>
      </c>
      <c r="D53" s="11">
        <v>406.66</v>
      </c>
      <c r="E53" s="11"/>
    </row>
    <row r="54" spans="1:5" x14ac:dyDescent="0.25">
      <c r="A54" t="s">
        <v>19</v>
      </c>
      <c r="D54" s="11">
        <f>B40*B44</f>
        <v>0</v>
      </c>
      <c r="E54" s="11"/>
    </row>
    <row r="55" spans="1:5" x14ac:dyDescent="0.25">
      <c r="A55" s="12"/>
      <c r="D55" s="27">
        <f>SUM(D47:D54)</f>
        <v>2797.5299999999997</v>
      </c>
      <c r="E55" s="27"/>
    </row>
    <row r="57" spans="1:5" x14ac:dyDescent="0.25">
      <c r="A57" s="10" t="s">
        <v>11</v>
      </c>
    </row>
    <row r="58" spans="1:5" x14ac:dyDescent="0.25">
      <c r="A58" s="14" t="s">
        <v>12</v>
      </c>
      <c r="B58" s="15">
        <v>29.86</v>
      </c>
      <c r="C58" s="16"/>
    </row>
    <row r="59" spans="1:5" x14ac:dyDescent="0.25">
      <c r="A59" s="28"/>
    </row>
    <row r="60" spans="1:5" x14ac:dyDescent="0.25">
      <c r="A60" t="s">
        <v>4</v>
      </c>
      <c r="D60" s="11">
        <v>775.61</v>
      </c>
      <c r="E60" s="11"/>
    </row>
    <row r="61" spans="1:5" x14ac:dyDescent="0.25">
      <c r="A61" t="s">
        <v>5</v>
      </c>
      <c r="D61" s="11">
        <f>B38*B58</f>
        <v>0</v>
      </c>
      <c r="E61" s="11"/>
    </row>
    <row r="62" spans="1:5" x14ac:dyDescent="0.25">
      <c r="A62" t="s">
        <v>6</v>
      </c>
      <c r="D62" s="11">
        <v>577.82000000000005</v>
      </c>
      <c r="E62" s="11"/>
    </row>
    <row r="63" spans="1:5" x14ac:dyDescent="0.25">
      <c r="A63" t="s">
        <v>7</v>
      </c>
      <c r="D63" s="11">
        <v>350.41</v>
      </c>
      <c r="E63" s="11"/>
    </row>
    <row r="64" spans="1:5" x14ac:dyDescent="0.25">
      <c r="A64" t="s">
        <v>8</v>
      </c>
      <c r="D64" s="11">
        <v>181.25</v>
      </c>
      <c r="E64" s="11"/>
    </row>
    <row r="65" spans="1:8" x14ac:dyDescent="0.25">
      <c r="A65" t="s">
        <v>20</v>
      </c>
      <c r="D65" s="11">
        <f>B40*B44</f>
        <v>0</v>
      </c>
      <c r="E65" s="11"/>
    </row>
    <row r="66" spans="1:8" x14ac:dyDescent="0.25">
      <c r="A66" s="12"/>
      <c r="D66" s="29">
        <f>SUM(D60:D65)</f>
        <v>1885.0900000000001</v>
      </c>
      <c r="E66" s="29"/>
    </row>
    <row r="67" spans="1:8" ht="15.75" thickBot="1" x14ac:dyDescent="0.3"/>
    <row r="68" spans="1:8" ht="16.5" thickTop="1" thickBot="1" x14ac:dyDescent="0.3">
      <c r="A68" s="6" t="s">
        <v>24</v>
      </c>
      <c r="D68" s="18">
        <f>12*D55+2*D66</f>
        <v>37340.54</v>
      </c>
      <c r="E68" s="30"/>
    </row>
    <row r="69" spans="1:8" ht="24" thickTop="1" x14ac:dyDescent="0.25">
      <c r="A69" s="31" t="s">
        <v>22</v>
      </c>
    </row>
    <row r="71" spans="1:8" x14ac:dyDescent="0.25">
      <c r="A71" s="20"/>
      <c r="B71" s="20"/>
      <c r="C71" s="20"/>
      <c r="D71" s="20"/>
      <c r="E71" s="20"/>
      <c r="F71" s="20"/>
      <c r="G71" s="20"/>
      <c r="H71" s="20"/>
    </row>
    <row r="73" spans="1:8" ht="20.25" x14ac:dyDescent="0.3">
      <c r="A73" s="23" t="s">
        <v>15</v>
      </c>
    </row>
    <row r="75" spans="1:8" x14ac:dyDescent="0.25">
      <c r="A75" s="3" t="s">
        <v>16</v>
      </c>
      <c r="B75" s="24">
        <v>0</v>
      </c>
    </row>
    <row r="76" spans="1:8" x14ac:dyDescent="0.25">
      <c r="A76" s="3"/>
      <c r="B76" s="25"/>
    </row>
    <row r="77" spans="1:8" x14ac:dyDescent="0.25">
      <c r="A77" s="6" t="s">
        <v>17</v>
      </c>
      <c r="B77" s="26">
        <v>0</v>
      </c>
      <c r="C77" s="8"/>
      <c r="D77" s="9"/>
      <c r="E77" s="9"/>
    </row>
    <row r="78" spans="1:8" x14ac:dyDescent="0.25">
      <c r="A78" s="6"/>
      <c r="B78" s="7"/>
      <c r="C78" s="8"/>
      <c r="D78" s="9"/>
      <c r="E78" s="9"/>
    </row>
    <row r="79" spans="1:8" x14ac:dyDescent="0.25">
      <c r="A79" s="6" t="s">
        <v>2</v>
      </c>
      <c r="B79" s="7">
        <v>47.67</v>
      </c>
      <c r="C79" s="8"/>
      <c r="D79" s="9"/>
      <c r="E79" s="9"/>
    </row>
    <row r="80" spans="1:8" x14ac:dyDescent="0.25">
      <c r="A80" s="6"/>
      <c r="B80" s="7"/>
      <c r="C80" s="8"/>
      <c r="D80" s="9"/>
      <c r="E80" s="9"/>
    </row>
    <row r="81" spans="1:5" x14ac:dyDescent="0.25">
      <c r="A81" s="6" t="s">
        <v>18</v>
      </c>
      <c r="B81" s="7">
        <v>179.86</v>
      </c>
      <c r="C81" s="8"/>
      <c r="D81" s="9"/>
      <c r="E81" s="9"/>
    </row>
    <row r="82" spans="1:5" x14ac:dyDescent="0.25">
      <c r="A82" s="3"/>
    </row>
    <row r="83" spans="1:5" x14ac:dyDescent="0.25">
      <c r="A83" s="10" t="s">
        <v>3</v>
      </c>
    </row>
    <row r="84" spans="1:5" x14ac:dyDescent="0.25">
      <c r="A84" t="s">
        <v>4</v>
      </c>
      <c r="D84" s="11">
        <v>1238.68</v>
      </c>
      <c r="E84" s="11"/>
    </row>
    <row r="85" spans="1:5" x14ac:dyDescent="0.25">
      <c r="A85" t="s">
        <v>5</v>
      </c>
      <c r="D85" s="11">
        <f>B75*B79</f>
        <v>0</v>
      </c>
      <c r="E85" s="11"/>
    </row>
    <row r="86" spans="1:5" x14ac:dyDescent="0.25">
      <c r="A86" t="s">
        <v>6</v>
      </c>
      <c r="D86" s="11">
        <v>569.45000000000005</v>
      </c>
      <c r="E86" s="11"/>
    </row>
    <row r="87" spans="1:5" x14ac:dyDescent="0.25">
      <c r="A87" t="s">
        <v>7</v>
      </c>
      <c r="D87" s="11">
        <v>334.47</v>
      </c>
      <c r="E87" s="11"/>
    </row>
    <row r="88" spans="1:5" x14ac:dyDescent="0.25">
      <c r="A88" t="s">
        <v>8</v>
      </c>
      <c r="D88" s="11">
        <v>178.62</v>
      </c>
      <c r="E88" s="11"/>
    </row>
    <row r="89" spans="1:5" x14ac:dyDescent="0.25">
      <c r="A89" t="s">
        <v>9</v>
      </c>
      <c r="D89" s="11">
        <v>24.14</v>
      </c>
      <c r="E89" s="11"/>
    </row>
    <row r="90" spans="1:5" x14ac:dyDescent="0.25">
      <c r="A90" t="s">
        <v>10</v>
      </c>
      <c r="D90" s="11">
        <v>400.77</v>
      </c>
      <c r="E90" s="11"/>
    </row>
    <row r="91" spans="1:5" x14ac:dyDescent="0.25">
      <c r="A91" t="s">
        <v>19</v>
      </c>
      <c r="D91" s="11">
        <f>B77*B81</f>
        <v>0</v>
      </c>
      <c r="E91" s="11"/>
    </row>
    <row r="92" spans="1:5" x14ac:dyDescent="0.25">
      <c r="A92" s="12"/>
      <c r="D92" s="27">
        <f>SUM(D84:D91)</f>
        <v>2746.13</v>
      </c>
      <c r="E92" s="27"/>
    </row>
    <row r="94" spans="1:5" x14ac:dyDescent="0.25">
      <c r="A94" s="10" t="s">
        <v>11</v>
      </c>
    </row>
    <row r="95" spans="1:5" x14ac:dyDescent="0.25">
      <c r="A95" s="14" t="s">
        <v>12</v>
      </c>
      <c r="B95" s="15">
        <v>29.43</v>
      </c>
      <c r="C95" s="16"/>
    </row>
    <row r="96" spans="1:5" x14ac:dyDescent="0.25">
      <c r="A96" s="28"/>
    </row>
    <row r="97" spans="1:8" x14ac:dyDescent="0.25">
      <c r="A97" t="s">
        <v>4</v>
      </c>
      <c r="D97" s="11">
        <v>764.37</v>
      </c>
      <c r="E97" s="11"/>
    </row>
    <row r="98" spans="1:8" x14ac:dyDescent="0.25">
      <c r="A98" t="s">
        <v>5</v>
      </c>
      <c r="D98" s="11">
        <f>B75*B95</f>
        <v>0</v>
      </c>
      <c r="E98" s="11"/>
    </row>
    <row r="99" spans="1:8" x14ac:dyDescent="0.25">
      <c r="A99" t="s">
        <v>6</v>
      </c>
      <c r="D99" s="11">
        <v>569.45000000000005</v>
      </c>
      <c r="E99" s="11"/>
    </row>
    <row r="100" spans="1:8" x14ac:dyDescent="0.25">
      <c r="A100" t="s">
        <v>7</v>
      </c>
      <c r="D100" s="11">
        <v>334.47</v>
      </c>
      <c r="E100" s="11"/>
    </row>
    <row r="101" spans="1:8" x14ac:dyDescent="0.25">
      <c r="A101" t="s">
        <v>8</v>
      </c>
      <c r="D101" s="11">
        <v>178.62</v>
      </c>
      <c r="E101" s="11"/>
    </row>
    <row r="102" spans="1:8" x14ac:dyDescent="0.25">
      <c r="A102" t="s">
        <v>20</v>
      </c>
      <c r="D102" s="11">
        <f>B77*B81</f>
        <v>0</v>
      </c>
      <c r="E102" s="11"/>
    </row>
    <row r="103" spans="1:8" x14ac:dyDescent="0.25">
      <c r="A103" s="12"/>
      <c r="D103" s="29">
        <f>SUM(D97:D102)</f>
        <v>1846.9100000000003</v>
      </c>
      <c r="E103" s="29"/>
    </row>
    <row r="104" spans="1:8" ht="15.75" thickBot="1" x14ac:dyDescent="0.3"/>
    <row r="105" spans="1:8" ht="16.5" thickTop="1" thickBot="1" x14ac:dyDescent="0.3">
      <c r="A105" s="6" t="s">
        <v>21</v>
      </c>
      <c r="D105" s="18">
        <f>12*D92+2*D103</f>
        <v>36647.379999999997</v>
      </c>
      <c r="E105" s="30"/>
    </row>
    <row r="106" spans="1:8" ht="24" thickTop="1" x14ac:dyDescent="0.25">
      <c r="A106" s="31" t="s">
        <v>22</v>
      </c>
    </row>
    <row r="108" spans="1:8" x14ac:dyDescent="0.25">
      <c r="A108" s="20"/>
      <c r="B108" s="20"/>
      <c r="C108" s="20"/>
      <c r="D108" s="20"/>
      <c r="E108" s="20"/>
      <c r="F108" s="20"/>
      <c r="G108" s="20"/>
      <c r="H108" s="20"/>
    </row>
    <row r="110" spans="1:8" ht="20.25" x14ac:dyDescent="0.3">
      <c r="A110" s="1" t="s">
        <v>0</v>
      </c>
      <c r="B110" s="2"/>
    </row>
    <row r="112" spans="1:8" x14ac:dyDescent="0.25">
      <c r="A112" s="3" t="s">
        <v>1</v>
      </c>
      <c r="B112" s="4">
        <v>0</v>
      </c>
    </row>
    <row r="113" spans="1:5" x14ac:dyDescent="0.25">
      <c r="A113" s="3"/>
      <c r="B113" s="5"/>
    </row>
    <row r="114" spans="1:5" x14ac:dyDescent="0.25">
      <c r="A114" s="6" t="s">
        <v>2</v>
      </c>
      <c r="B114" s="7">
        <v>46.74</v>
      </c>
      <c r="C114" s="8"/>
      <c r="D114" s="9"/>
      <c r="E114" s="9"/>
    </row>
    <row r="115" spans="1:5" x14ac:dyDescent="0.25">
      <c r="A115" s="3"/>
    </row>
    <row r="116" spans="1:5" x14ac:dyDescent="0.25">
      <c r="A116" s="10" t="s">
        <v>3</v>
      </c>
    </row>
    <row r="117" spans="1:5" x14ac:dyDescent="0.25">
      <c r="A117" t="s">
        <v>4</v>
      </c>
      <c r="D117" s="11">
        <v>1214.3900000000001</v>
      </c>
      <c r="E117" s="11"/>
    </row>
    <row r="118" spans="1:5" x14ac:dyDescent="0.25">
      <c r="A118" t="s">
        <v>5</v>
      </c>
      <c r="D118" s="11">
        <f>B112*B114</f>
        <v>0</v>
      </c>
    </row>
    <row r="119" spans="1:5" x14ac:dyDescent="0.25">
      <c r="A119" t="s">
        <v>6</v>
      </c>
      <c r="D119" s="11">
        <v>558.28</v>
      </c>
    </row>
    <row r="120" spans="1:5" x14ac:dyDescent="0.25">
      <c r="A120" t="s">
        <v>7</v>
      </c>
      <c r="D120" s="11">
        <v>327.91</v>
      </c>
    </row>
    <row r="121" spans="1:5" x14ac:dyDescent="0.25">
      <c r="A121" t="s">
        <v>8</v>
      </c>
      <c r="D121" s="11">
        <v>175.12</v>
      </c>
    </row>
    <row r="122" spans="1:5" x14ac:dyDescent="0.25">
      <c r="A122" t="s">
        <v>9</v>
      </c>
      <c r="D122" s="11">
        <v>23.67</v>
      </c>
    </row>
    <row r="123" spans="1:5" x14ac:dyDescent="0.25">
      <c r="A123" t="s">
        <v>10</v>
      </c>
      <c r="D123" s="11">
        <v>392.91</v>
      </c>
    </row>
    <row r="124" spans="1:5" x14ac:dyDescent="0.25">
      <c r="A124" s="12"/>
      <c r="D124" s="13">
        <f>SUM(D117:D123)</f>
        <v>2692.2799999999997</v>
      </c>
    </row>
    <row r="126" spans="1:5" x14ac:dyDescent="0.25">
      <c r="A126" s="10" t="s">
        <v>11</v>
      </c>
    </row>
    <row r="127" spans="1:5" x14ac:dyDescent="0.25">
      <c r="A127" s="14" t="s">
        <v>12</v>
      </c>
      <c r="B127" s="15">
        <v>28.85</v>
      </c>
      <c r="C127" s="16"/>
    </row>
    <row r="129" spans="1:8" x14ac:dyDescent="0.25">
      <c r="A129" t="s">
        <v>4</v>
      </c>
      <c r="D129" s="11">
        <v>749.38</v>
      </c>
    </row>
    <row r="130" spans="1:8" x14ac:dyDescent="0.25">
      <c r="A130" t="s">
        <v>5</v>
      </c>
      <c r="D130" s="11">
        <f>B112*B127</f>
        <v>0</v>
      </c>
    </row>
    <row r="131" spans="1:8" x14ac:dyDescent="0.25">
      <c r="A131" t="s">
        <v>6</v>
      </c>
      <c r="D131" s="11">
        <v>558.28</v>
      </c>
    </row>
    <row r="132" spans="1:8" x14ac:dyDescent="0.25">
      <c r="A132" t="s">
        <v>7</v>
      </c>
      <c r="D132" s="11">
        <v>327.91</v>
      </c>
    </row>
    <row r="133" spans="1:8" x14ac:dyDescent="0.25">
      <c r="A133" t="s">
        <v>8</v>
      </c>
      <c r="D133" s="11">
        <v>175.12</v>
      </c>
    </row>
    <row r="134" spans="1:8" x14ac:dyDescent="0.25">
      <c r="A134" s="12"/>
      <c r="D134" s="17">
        <f>SUM(D129:D133)</f>
        <v>1810.69</v>
      </c>
    </row>
    <row r="135" spans="1:8" x14ac:dyDescent="0.25">
      <c r="D135" s="11"/>
    </row>
    <row r="136" spans="1:8" ht="15.75" thickBot="1" x14ac:dyDescent="0.3"/>
    <row r="137" spans="1:8" ht="16.5" thickTop="1" thickBot="1" x14ac:dyDescent="0.3">
      <c r="A137" s="6" t="s">
        <v>13</v>
      </c>
      <c r="D137" s="18">
        <f>12*D124+2*D134</f>
        <v>35928.74</v>
      </c>
    </row>
    <row r="138" spans="1:8" ht="35.25" thickTop="1" x14ac:dyDescent="0.25">
      <c r="A138" s="19" t="s">
        <v>14</v>
      </c>
    </row>
    <row r="140" spans="1:8" x14ac:dyDescent="0.25">
      <c r="A140" s="20"/>
      <c r="B140" s="20"/>
      <c r="C140" s="20"/>
      <c r="D140" s="20"/>
      <c r="E140" s="20"/>
      <c r="F140" s="20"/>
      <c r="G140" s="20"/>
      <c r="H140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19" workbookViewId="0">
      <selection activeCell="D28" sqref="D28"/>
    </sheetView>
  </sheetViews>
  <sheetFormatPr baseColWidth="10" defaultRowHeight="15" x14ac:dyDescent="0.25"/>
  <cols>
    <col min="1" max="1" width="36" customWidth="1"/>
    <col min="4" max="4" width="18.85546875" customWidth="1"/>
  </cols>
  <sheetData>
    <row r="1" spans="1:5" ht="20.25" x14ac:dyDescent="0.3">
      <c r="A1" s="23" t="s">
        <v>25</v>
      </c>
    </row>
    <row r="3" spans="1:5" x14ac:dyDescent="0.25">
      <c r="A3" s="3" t="s">
        <v>16</v>
      </c>
      <c r="B3" s="24">
        <v>0</v>
      </c>
    </row>
    <row r="4" spans="1:5" x14ac:dyDescent="0.25">
      <c r="A4" s="3"/>
      <c r="B4" s="25"/>
    </row>
    <row r="5" spans="1:5" x14ac:dyDescent="0.25">
      <c r="A5" s="6" t="s">
        <v>17</v>
      </c>
      <c r="B5" s="26">
        <v>0</v>
      </c>
      <c r="C5" s="8"/>
      <c r="D5" s="9"/>
      <c r="E5" s="9"/>
    </row>
    <row r="6" spans="1:5" x14ac:dyDescent="0.25">
      <c r="A6" s="6"/>
      <c r="B6" s="7"/>
      <c r="C6" s="8"/>
      <c r="D6" s="9"/>
      <c r="E6" s="9"/>
    </row>
    <row r="7" spans="1:5" x14ac:dyDescent="0.25">
      <c r="A7" s="6" t="s">
        <v>2</v>
      </c>
      <c r="B7" s="7">
        <v>49.59</v>
      </c>
      <c r="C7" s="8"/>
      <c r="D7" s="9"/>
      <c r="E7" s="9"/>
    </row>
    <row r="8" spans="1:5" x14ac:dyDescent="0.25">
      <c r="A8" s="6"/>
      <c r="B8" s="7"/>
      <c r="C8" s="8"/>
      <c r="D8" s="9"/>
      <c r="E8" s="9"/>
    </row>
    <row r="9" spans="1:5" x14ac:dyDescent="0.25">
      <c r="A9" s="6" t="s">
        <v>18</v>
      </c>
      <c r="B9" s="7">
        <v>187.06</v>
      </c>
      <c r="C9" s="8"/>
      <c r="D9" s="9"/>
      <c r="E9" s="9"/>
    </row>
    <row r="10" spans="1:5" x14ac:dyDescent="0.25">
      <c r="A10" s="3"/>
    </row>
    <row r="11" spans="1:5" x14ac:dyDescent="0.25">
      <c r="A11" s="10" t="s">
        <v>3</v>
      </c>
    </row>
    <row r="12" spans="1:5" x14ac:dyDescent="0.25">
      <c r="A12" t="s">
        <v>4</v>
      </c>
      <c r="D12" s="11">
        <v>1288.31</v>
      </c>
      <c r="E12" s="11"/>
    </row>
    <row r="13" spans="1:5" x14ac:dyDescent="0.25">
      <c r="A13" t="s">
        <v>5</v>
      </c>
      <c r="D13" s="11">
        <f>B3*B7</f>
        <v>0</v>
      </c>
      <c r="E13" s="11"/>
    </row>
    <row r="14" spans="1:5" x14ac:dyDescent="0.25">
      <c r="A14" t="s">
        <v>6</v>
      </c>
      <c r="D14" s="11">
        <v>634.75</v>
      </c>
      <c r="E14" s="11"/>
    </row>
    <row r="15" spans="1:5" x14ac:dyDescent="0.25">
      <c r="A15" t="s">
        <v>7</v>
      </c>
      <c r="D15" s="11">
        <v>366.22</v>
      </c>
      <c r="E15" s="11"/>
    </row>
    <row r="16" spans="1:5" x14ac:dyDescent="0.25">
      <c r="A16" t="s">
        <v>8</v>
      </c>
      <c r="D16" s="11">
        <v>207.62</v>
      </c>
      <c r="E16" s="11"/>
    </row>
    <row r="17" spans="1:5" x14ac:dyDescent="0.25">
      <c r="A17" t="s">
        <v>9</v>
      </c>
      <c r="D17" s="11">
        <v>25.11</v>
      </c>
      <c r="E17" s="11"/>
    </row>
    <row r="18" spans="1:5" x14ac:dyDescent="0.25">
      <c r="A18" t="s">
        <v>10</v>
      </c>
      <c r="D18" s="11">
        <v>416.63</v>
      </c>
      <c r="E18" s="11"/>
    </row>
    <row r="19" spans="1:5" x14ac:dyDescent="0.25">
      <c r="A19" t="s">
        <v>19</v>
      </c>
      <c r="D19" s="11">
        <f>B5*B9</f>
        <v>0</v>
      </c>
      <c r="E19" s="11"/>
    </row>
    <row r="20" spans="1:5" x14ac:dyDescent="0.25">
      <c r="A20" s="12"/>
      <c r="D20" s="27">
        <f>SUM(D12:D19)</f>
        <v>2938.64</v>
      </c>
      <c r="E20" s="27"/>
    </row>
    <row r="22" spans="1:5" x14ac:dyDescent="0.25">
      <c r="A22" s="10" t="s">
        <v>11</v>
      </c>
    </row>
    <row r="23" spans="1:5" x14ac:dyDescent="0.25">
      <c r="A23" s="14" t="s">
        <v>12</v>
      </c>
      <c r="B23" s="15">
        <v>30.61</v>
      </c>
      <c r="C23" s="16"/>
    </row>
    <row r="24" spans="1:5" x14ac:dyDescent="0.25">
      <c r="A24" s="28"/>
    </row>
    <row r="25" spans="1:5" x14ac:dyDescent="0.25">
      <c r="A25" t="s">
        <v>4</v>
      </c>
      <c r="D25" s="11">
        <v>795</v>
      </c>
      <c r="E25" s="11"/>
    </row>
    <row r="26" spans="1:5" x14ac:dyDescent="0.25">
      <c r="A26" t="s">
        <v>5</v>
      </c>
      <c r="D26" s="11">
        <f>B3*B23</f>
        <v>0</v>
      </c>
      <c r="E26" s="11"/>
    </row>
    <row r="27" spans="1:5" x14ac:dyDescent="0.25">
      <c r="A27" t="s">
        <v>6</v>
      </c>
      <c r="D27" s="11">
        <v>634.75</v>
      </c>
      <c r="E27" s="11"/>
    </row>
    <row r="28" spans="1:5" x14ac:dyDescent="0.25">
      <c r="A28" t="s">
        <v>7</v>
      </c>
      <c r="D28" s="11">
        <v>366.22</v>
      </c>
      <c r="E28" s="11"/>
    </row>
    <row r="29" spans="1:5" x14ac:dyDescent="0.25">
      <c r="A29" t="s">
        <v>8</v>
      </c>
      <c r="D29" s="11">
        <v>207.62</v>
      </c>
      <c r="E29" s="11"/>
    </row>
    <row r="30" spans="1:5" x14ac:dyDescent="0.25">
      <c r="A30" t="s">
        <v>20</v>
      </c>
      <c r="D30" s="11">
        <f>B5*B9</f>
        <v>0</v>
      </c>
      <c r="E30" s="11"/>
    </row>
    <row r="31" spans="1:5" x14ac:dyDescent="0.25">
      <c r="A31" s="12"/>
      <c r="D31" s="29">
        <f>SUM(D25:D30)</f>
        <v>2003.5900000000001</v>
      </c>
      <c r="E31" s="29"/>
    </row>
    <row r="32" spans="1:5" ht="15.75" thickBot="1" x14ac:dyDescent="0.3"/>
    <row r="33" spans="1:8" ht="16.5" thickTop="1" thickBot="1" x14ac:dyDescent="0.3">
      <c r="A33" s="6" t="s">
        <v>26</v>
      </c>
      <c r="D33" s="18">
        <f>12*D20+2*D31</f>
        <v>39270.86</v>
      </c>
      <c r="E33" s="30"/>
    </row>
    <row r="34" spans="1:8" ht="24" thickTop="1" x14ac:dyDescent="0.25">
      <c r="A34" s="31" t="s">
        <v>22</v>
      </c>
    </row>
    <row r="36" spans="1:8" x14ac:dyDescent="0.25">
      <c r="A36" s="20"/>
      <c r="B36" s="20"/>
      <c r="C36" s="20"/>
      <c r="D36" s="20"/>
      <c r="E36" s="20"/>
      <c r="F36" s="20"/>
      <c r="G36" s="20"/>
      <c r="H36" s="20"/>
    </row>
    <row r="38" spans="1:8" x14ac:dyDescent="0.25">
      <c r="A38" s="3" t="s">
        <v>16</v>
      </c>
      <c r="B38" s="24">
        <v>0</v>
      </c>
    </row>
    <row r="39" spans="1:8" x14ac:dyDescent="0.25">
      <c r="A39" s="3"/>
      <c r="B39" s="25"/>
    </row>
    <row r="40" spans="1:8" x14ac:dyDescent="0.25">
      <c r="A40" s="6" t="s">
        <v>17</v>
      </c>
      <c r="B40" s="26">
        <v>0</v>
      </c>
      <c r="C40" s="8"/>
      <c r="D40" s="9"/>
      <c r="E40" s="9"/>
    </row>
    <row r="41" spans="1:8" x14ac:dyDescent="0.25">
      <c r="A41" s="6"/>
      <c r="B41" s="7"/>
      <c r="C41" s="8"/>
      <c r="D41" s="9"/>
      <c r="E41" s="9"/>
    </row>
    <row r="42" spans="1:8" x14ac:dyDescent="0.25">
      <c r="A42" s="6" t="s">
        <v>2</v>
      </c>
      <c r="B42" s="7">
        <v>48.38</v>
      </c>
      <c r="C42" s="8"/>
      <c r="D42" s="9"/>
      <c r="E42" s="9"/>
    </row>
    <row r="43" spans="1:8" x14ac:dyDescent="0.25">
      <c r="A43" s="6"/>
      <c r="B43" s="7"/>
      <c r="C43" s="8"/>
      <c r="D43" s="9"/>
      <c r="E43" s="9"/>
    </row>
    <row r="44" spans="1:8" x14ac:dyDescent="0.25">
      <c r="A44" s="6" t="s">
        <v>18</v>
      </c>
      <c r="B44" s="7">
        <v>182.5</v>
      </c>
      <c r="C44" s="8"/>
      <c r="D44" s="9"/>
      <c r="E44" s="9"/>
    </row>
    <row r="45" spans="1:8" x14ac:dyDescent="0.25">
      <c r="A45" s="3"/>
    </row>
    <row r="46" spans="1:8" x14ac:dyDescent="0.25">
      <c r="A46" s="10" t="s">
        <v>3</v>
      </c>
    </row>
    <row r="47" spans="1:8" x14ac:dyDescent="0.25">
      <c r="A47" t="s">
        <v>4</v>
      </c>
      <c r="D47" s="11">
        <v>1256.8900000000001</v>
      </c>
      <c r="E47" s="11"/>
    </row>
    <row r="48" spans="1:8" x14ac:dyDescent="0.25">
      <c r="A48" t="s">
        <v>5</v>
      </c>
      <c r="D48" s="11">
        <f>B38*B42</f>
        <v>0</v>
      </c>
      <c r="E48" s="11"/>
    </row>
    <row r="49" spans="1:5" x14ac:dyDescent="0.25">
      <c r="A49" t="s">
        <v>6</v>
      </c>
      <c r="D49" s="11">
        <v>619.27</v>
      </c>
      <c r="E49" s="11"/>
    </row>
    <row r="50" spans="1:5" x14ac:dyDescent="0.25">
      <c r="A50" t="s">
        <v>7</v>
      </c>
      <c r="D50" s="11">
        <v>357.29</v>
      </c>
      <c r="E50" s="11"/>
    </row>
    <row r="51" spans="1:5" x14ac:dyDescent="0.25">
      <c r="A51" t="s">
        <v>8</v>
      </c>
      <c r="D51" s="11">
        <v>202.56</v>
      </c>
      <c r="E51" s="11"/>
    </row>
    <row r="52" spans="1:5" x14ac:dyDescent="0.25">
      <c r="A52" t="s">
        <v>9</v>
      </c>
      <c r="D52" s="11">
        <v>24.5</v>
      </c>
      <c r="E52" s="11"/>
    </row>
    <row r="53" spans="1:5" x14ac:dyDescent="0.25">
      <c r="A53" t="s">
        <v>10</v>
      </c>
      <c r="D53" s="11">
        <v>406.66</v>
      </c>
      <c r="E53" s="11"/>
    </row>
    <row r="54" spans="1:5" x14ac:dyDescent="0.25">
      <c r="A54" t="s">
        <v>19</v>
      </c>
      <c r="D54" s="11">
        <f>B40*B44</f>
        <v>0</v>
      </c>
      <c r="E54" s="11"/>
    </row>
    <row r="55" spans="1:5" x14ac:dyDescent="0.25">
      <c r="A55" s="12"/>
      <c r="D55" s="27">
        <f>SUM(D47:D54)</f>
        <v>2867.17</v>
      </c>
      <c r="E55" s="27"/>
    </row>
    <row r="57" spans="1:5" x14ac:dyDescent="0.25">
      <c r="A57" s="10" t="s">
        <v>11</v>
      </c>
    </row>
    <row r="58" spans="1:5" x14ac:dyDescent="0.25">
      <c r="A58" s="14" t="s">
        <v>12</v>
      </c>
      <c r="B58" s="15">
        <v>29.86</v>
      </c>
      <c r="C58" s="16"/>
    </row>
    <row r="59" spans="1:5" x14ac:dyDescent="0.25">
      <c r="A59" s="28"/>
    </row>
    <row r="60" spans="1:5" x14ac:dyDescent="0.25">
      <c r="A60" t="s">
        <v>4</v>
      </c>
      <c r="D60" s="11">
        <v>775.61</v>
      </c>
      <c r="E60" s="11"/>
    </row>
    <row r="61" spans="1:5" x14ac:dyDescent="0.25">
      <c r="A61" t="s">
        <v>5</v>
      </c>
      <c r="D61" s="11">
        <f>B38*B58</f>
        <v>0</v>
      </c>
      <c r="E61" s="11"/>
    </row>
    <row r="62" spans="1:5" x14ac:dyDescent="0.25">
      <c r="A62" t="s">
        <v>6</v>
      </c>
      <c r="D62" s="11">
        <v>619.27</v>
      </c>
      <c r="E62" s="11"/>
    </row>
    <row r="63" spans="1:5" x14ac:dyDescent="0.25">
      <c r="A63" t="s">
        <v>7</v>
      </c>
      <c r="D63" s="11">
        <v>357.29</v>
      </c>
      <c r="E63" s="11"/>
    </row>
    <row r="64" spans="1:5" x14ac:dyDescent="0.25">
      <c r="A64" t="s">
        <v>8</v>
      </c>
      <c r="D64" s="11">
        <v>202.56</v>
      </c>
      <c r="E64" s="11"/>
    </row>
    <row r="65" spans="1:8" x14ac:dyDescent="0.25">
      <c r="A65" t="s">
        <v>20</v>
      </c>
      <c r="D65" s="11">
        <f>B40*B44</f>
        <v>0</v>
      </c>
      <c r="E65" s="11"/>
    </row>
    <row r="66" spans="1:8" x14ac:dyDescent="0.25">
      <c r="A66" s="12"/>
      <c r="D66" s="29">
        <f>SUM(D60:D65)</f>
        <v>1954.73</v>
      </c>
      <c r="E66" s="29"/>
    </row>
    <row r="67" spans="1:8" ht="15.75" thickBot="1" x14ac:dyDescent="0.3"/>
    <row r="68" spans="1:8" ht="16.5" thickTop="1" thickBot="1" x14ac:dyDescent="0.3">
      <c r="A68" s="6" t="s">
        <v>24</v>
      </c>
      <c r="D68" s="18">
        <f>12*D55+2*D66</f>
        <v>38315.5</v>
      </c>
      <c r="E68" s="30"/>
    </row>
    <row r="69" spans="1:8" ht="24" thickTop="1" x14ac:dyDescent="0.25">
      <c r="A69" s="31" t="s">
        <v>22</v>
      </c>
    </row>
    <row r="71" spans="1:8" x14ac:dyDescent="0.25">
      <c r="A71" s="20"/>
      <c r="B71" s="20"/>
      <c r="C71" s="20"/>
      <c r="D71" s="20"/>
      <c r="E71" s="20"/>
      <c r="F71" s="20"/>
      <c r="G71" s="20"/>
      <c r="H71" s="20"/>
    </row>
    <row r="73" spans="1:8" ht="20.25" x14ac:dyDescent="0.3">
      <c r="A73" s="23" t="s">
        <v>15</v>
      </c>
    </row>
    <row r="75" spans="1:8" x14ac:dyDescent="0.25">
      <c r="A75" s="3" t="s">
        <v>16</v>
      </c>
      <c r="B75" s="24">
        <v>0</v>
      </c>
    </row>
    <row r="76" spans="1:8" x14ac:dyDescent="0.25">
      <c r="A76" s="3"/>
      <c r="B76" s="25"/>
    </row>
    <row r="77" spans="1:8" x14ac:dyDescent="0.25">
      <c r="A77" s="6" t="s">
        <v>17</v>
      </c>
      <c r="B77" s="26">
        <v>0</v>
      </c>
      <c r="C77" s="8"/>
      <c r="D77" s="9"/>
      <c r="E77" s="9"/>
    </row>
    <row r="78" spans="1:8" x14ac:dyDescent="0.25">
      <c r="A78" s="6"/>
      <c r="B78" s="7"/>
      <c r="C78" s="8"/>
      <c r="D78" s="9"/>
      <c r="E78" s="9"/>
    </row>
    <row r="79" spans="1:8" x14ac:dyDescent="0.25">
      <c r="A79" s="6" t="s">
        <v>2</v>
      </c>
      <c r="B79" s="7">
        <v>47.67</v>
      </c>
      <c r="C79" s="8"/>
      <c r="D79" s="9"/>
      <c r="E79" s="9"/>
    </row>
    <row r="80" spans="1:8" x14ac:dyDescent="0.25">
      <c r="A80" s="6"/>
      <c r="B80" s="7"/>
      <c r="C80" s="8"/>
      <c r="D80" s="9"/>
      <c r="E80" s="9"/>
    </row>
    <row r="81" spans="1:5" x14ac:dyDescent="0.25">
      <c r="A81" s="6" t="s">
        <v>18</v>
      </c>
      <c r="B81" s="7">
        <v>179.86</v>
      </c>
      <c r="C81" s="8"/>
      <c r="D81" s="9"/>
      <c r="E81" s="9"/>
    </row>
    <row r="82" spans="1:5" x14ac:dyDescent="0.25">
      <c r="A82" s="3"/>
    </row>
    <row r="83" spans="1:5" x14ac:dyDescent="0.25">
      <c r="A83" s="10" t="s">
        <v>3</v>
      </c>
    </row>
    <row r="84" spans="1:5" x14ac:dyDescent="0.25">
      <c r="A84" t="s">
        <v>4</v>
      </c>
      <c r="D84" s="11">
        <v>1238.68</v>
      </c>
      <c r="E84" s="11"/>
    </row>
    <row r="85" spans="1:5" x14ac:dyDescent="0.25">
      <c r="A85" t="s">
        <v>5</v>
      </c>
      <c r="D85" s="11">
        <f>B75*B79</f>
        <v>0</v>
      </c>
      <c r="E85" s="11"/>
    </row>
    <row r="86" spans="1:5" x14ac:dyDescent="0.25">
      <c r="A86" t="s">
        <v>6</v>
      </c>
      <c r="D86" s="11">
        <v>610.29999999999995</v>
      </c>
      <c r="E86" s="11"/>
    </row>
    <row r="87" spans="1:5" x14ac:dyDescent="0.25">
      <c r="A87" t="s">
        <v>7</v>
      </c>
      <c r="D87" s="11">
        <v>341.25</v>
      </c>
      <c r="E87" s="11"/>
    </row>
    <row r="88" spans="1:5" x14ac:dyDescent="0.25">
      <c r="A88" t="s">
        <v>8</v>
      </c>
      <c r="D88" s="11">
        <v>199.62</v>
      </c>
      <c r="E88" s="11"/>
    </row>
    <row r="89" spans="1:5" x14ac:dyDescent="0.25">
      <c r="A89" t="s">
        <v>9</v>
      </c>
      <c r="D89" s="11">
        <v>24.14</v>
      </c>
      <c r="E89" s="11"/>
    </row>
    <row r="90" spans="1:5" x14ac:dyDescent="0.25">
      <c r="A90" t="s">
        <v>10</v>
      </c>
      <c r="D90" s="11">
        <v>400.77</v>
      </c>
      <c r="E90" s="11"/>
    </row>
    <row r="91" spans="1:5" x14ac:dyDescent="0.25">
      <c r="A91" t="s">
        <v>19</v>
      </c>
      <c r="D91" s="11">
        <f>B77*B81</f>
        <v>0</v>
      </c>
      <c r="E91" s="11"/>
    </row>
    <row r="92" spans="1:5" x14ac:dyDescent="0.25">
      <c r="A92" s="12"/>
      <c r="D92" s="27">
        <f>SUM(D84:D91)</f>
        <v>2814.7599999999998</v>
      </c>
      <c r="E92" s="27"/>
    </row>
    <row r="94" spans="1:5" x14ac:dyDescent="0.25">
      <c r="A94" s="10" t="s">
        <v>11</v>
      </c>
    </row>
    <row r="95" spans="1:5" x14ac:dyDescent="0.25">
      <c r="A95" s="14" t="s">
        <v>12</v>
      </c>
      <c r="B95" s="15">
        <v>29.43</v>
      </c>
      <c r="C95" s="16"/>
    </row>
    <row r="96" spans="1:5" x14ac:dyDescent="0.25">
      <c r="A96" s="28"/>
    </row>
    <row r="97" spans="1:8" x14ac:dyDescent="0.25">
      <c r="A97" t="s">
        <v>4</v>
      </c>
      <c r="D97" s="11">
        <v>764.37</v>
      </c>
      <c r="E97" s="11"/>
    </row>
    <row r="98" spans="1:8" x14ac:dyDescent="0.25">
      <c r="A98" t="s">
        <v>5</v>
      </c>
      <c r="D98" s="11">
        <f>B75*B95</f>
        <v>0</v>
      </c>
      <c r="E98" s="11"/>
    </row>
    <row r="99" spans="1:8" x14ac:dyDescent="0.25">
      <c r="A99" t="s">
        <v>6</v>
      </c>
      <c r="D99" s="11">
        <v>610.29999999999995</v>
      </c>
      <c r="E99" s="11"/>
    </row>
    <row r="100" spans="1:8" x14ac:dyDescent="0.25">
      <c r="A100" t="s">
        <v>7</v>
      </c>
      <c r="D100" s="11">
        <v>341.25</v>
      </c>
      <c r="E100" s="11"/>
    </row>
    <row r="101" spans="1:8" x14ac:dyDescent="0.25">
      <c r="A101" t="s">
        <v>8</v>
      </c>
      <c r="D101" s="11">
        <v>199.62</v>
      </c>
      <c r="E101" s="11"/>
    </row>
    <row r="102" spans="1:8" x14ac:dyDescent="0.25">
      <c r="A102" t="s">
        <v>20</v>
      </c>
      <c r="D102" s="11">
        <f>B77*B81</f>
        <v>0</v>
      </c>
      <c r="E102" s="11"/>
    </row>
    <row r="103" spans="1:8" x14ac:dyDescent="0.25">
      <c r="A103" s="12"/>
      <c r="D103" s="29">
        <f>SUM(D97:D102)</f>
        <v>1915.54</v>
      </c>
      <c r="E103" s="29"/>
    </row>
    <row r="104" spans="1:8" ht="15.75" thickBot="1" x14ac:dyDescent="0.3"/>
    <row r="105" spans="1:8" ht="16.5" thickTop="1" thickBot="1" x14ac:dyDescent="0.3">
      <c r="A105" s="6" t="s">
        <v>21</v>
      </c>
      <c r="D105" s="18">
        <f>12*D92+2*D103</f>
        <v>37608.199999999997</v>
      </c>
      <c r="E105" s="30"/>
    </row>
    <row r="106" spans="1:8" ht="24" thickTop="1" x14ac:dyDescent="0.25">
      <c r="A106" s="31" t="s">
        <v>22</v>
      </c>
    </row>
    <row r="108" spans="1:8" x14ac:dyDescent="0.25">
      <c r="A108" s="20"/>
      <c r="B108" s="20"/>
      <c r="C108" s="20"/>
      <c r="D108" s="20"/>
      <c r="E108" s="20"/>
      <c r="F108" s="20"/>
      <c r="G108" s="20"/>
      <c r="H108" s="20"/>
    </row>
    <row r="112" spans="1:8" ht="20.25" x14ac:dyDescent="0.3">
      <c r="A112" s="1" t="s">
        <v>0</v>
      </c>
      <c r="B112" s="2"/>
    </row>
    <row r="114" spans="1:5" x14ac:dyDescent="0.25">
      <c r="A114" s="3" t="s">
        <v>1</v>
      </c>
      <c r="B114" s="4">
        <v>0</v>
      </c>
    </row>
    <row r="115" spans="1:5" x14ac:dyDescent="0.25">
      <c r="A115" s="3"/>
      <c r="B115" s="5"/>
    </row>
    <row r="116" spans="1:5" x14ac:dyDescent="0.25">
      <c r="A116" s="6" t="s">
        <v>2</v>
      </c>
      <c r="B116" s="7">
        <v>46.74</v>
      </c>
      <c r="C116" s="8"/>
      <c r="D116" s="9"/>
      <c r="E116" s="9"/>
    </row>
    <row r="117" spans="1:5" x14ac:dyDescent="0.25">
      <c r="A117" s="3"/>
    </row>
    <row r="118" spans="1:5" x14ac:dyDescent="0.25">
      <c r="A118" s="10" t="s">
        <v>3</v>
      </c>
    </row>
    <row r="119" spans="1:5" x14ac:dyDescent="0.25">
      <c r="A119" t="s">
        <v>4</v>
      </c>
      <c r="D119" s="11">
        <v>1214.3900000000001</v>
      </c>
      <c r="E119" s="11"/>
    </row>
    <row r="120" spans="1:5" x14ac:dyDescent="0.25">
      <c r="A120" t="s">
        <v>5</v>
      </c>
      <c r="D120" s="11">
        <f>B114*B116</f>
        <v>0</v>
      </c>
    </row>
    <row r="121" spans="1:5" x14ac:dyDescent="0.25">
      <c r="A121" t="s">
        <v>6</v>
      </c>
      <c r="D121" s="11">
        <v>598.33000000000004</v>
      </c>
    </row>
    <row r="122" spans="1:5" x14ac:dyDescent="0.25">
      <c r="A122" t="s">
        <v>7</v>
      </c>
      <c r="D122" s="11">
        <v>334.56</v>
      </c>
    </row>
    <row r="123" spans="1:5" x14ac:dyDescent="0.25">
      <c r="A123" t="s">
        <v>8</v>
      </c>
      <c r="D123" s="11">
        <v>195.71</v>
      </c>
    </row>
    <row r="124" spans="1:5" x14ac:dyDescent="0.25">
      <c r="A124" t="s">
        <v>9</v>
      </c>
      <c r="D124" s="11">
        <v>23.67</v>
      </c>
    </row>
    <row r="125" spans="1:5" x14ac:dyDescent="0.25">
      <c r="A125" t="s">
        <v>10</v>
      </c>
      <c r="D125" s="11">
        <v>392.91</v>
      </c>
    </row>
    <row r="126" spans="1:5" x14ac:dyDescent="0.25">
      <c r="A126" s="12"/>
      <c r="D126" s="13">
        <f>SUM(D119:D125)</f>
        <v>2759.57</v>
      </c>
    </row>
    <row r="128" spans="1:5" x14ac:dyDescent="0.25">
      <c r="A128" s="10" t="s">
        <v>11</v>
      </c>
    </row>
    <row r="129" spans="1:8" x14ac:dyDescent="0.25">
      <c r="A129" s="14" t="s">
        <v>12</v>
      </c>
      <c r="B129" s="15">
        <v>28.85</v>
      </c>
      <c r="C129" s="16"/>
    </row>
    <row r="131" spans="1:8" x14ac:dyDescent="0.25">
      <c r="A131" t="s">
        <v>4</v>
      </c>
      <c r="D131" s="11">
        <v>749.38</v>
      </c>
    </row>
    <row r="132" spans="1:8" x14ac:dyDescent="0.25">
      <c r="A132" t="s">
        <v>5</v>
      </c>
      <c r="D132" s="11">
        <f>B114*B129</f>
        <v>0</v>
      </c>
    </row>
    <row r="133" spans="1:8" x14ac:dyDescent="0.25">
      <c r="A133" t="s">
        <v>6</v>
      </c>
      <c r="D133" s="11">
        <v>598.33000000000004</v>
      </c>
    </row>
    <row r="134" spans="1:8" x14ac:dyDescent="0.25">
      <c r="A134" t="s">
        <v>7</v>
      </c>
      <c r="D134" s="11">
        <v>334.56</v>
      </c>
    </row>
    <row r="135" spans="1:8" x14ac:dyDescent="0.25">
      <c r="A135" t="s">
        <v>8</v>
      </c>
      <c r="D135" s="11">
        <v>195.71</v>
      </c>
    </row>
    <row r="136" spans="1:8" x14ac:dyDescent="0.25">
      <c r="A136" s="12"/>
      <c r="D136" s="17">
        <f>SUM(D131:D135)</f>
        <v>1877.98</v>
      </c>
    </row>
    <row r="137" spans="1:8" x14ac:dyDescent="0.25">
      <c r="D137" s="11"/>
    </row>
    <row r="138" spans="1:8" ht="15.75" thickBot="1" x14ac:dyDescent="0.3"/>
    <row r="139" spans="1:8" ht="16.5" thickTop="1" thickBot="1" x14ac:dyDescent="0.3">
      <c r="A139" s="6" t="s">
        <v>13</v>
      </c>
      <c r="D139" s="18">
        <f>12*D126+2*D136</f>
        <v>36870.800000000003</v>
      </c>
    </row>
    <row r="140" spans="1:8" ht="24" thickTop="1" x14ac:dyDescent="0.25">
      <c r="A140" s="19" t="s">
        <v>14</v>
      </c>
    </row>
    <row r="142" spans="1:8" x14ac:dyDescent="0.25">
      <c r="A142" s="20"/>
      <c r="B142" s="20"/>
      <c r="C142" s="20"/>
      <c r="D142" s="20"/>
      <c r="E142" s="20"/>
      <c r="F142" s="20"/>
      <c r="G142" s="20"/>
      <c r="H142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topLeftCell="A16" workbookViewId="0">
      <selection activeCell="A33" sqref="A33"/>
    </sheetView>
  </sheetViews>
  <sheetFormatPr baseColWidth="10" defaultRowHeight="15" x14ac:dyDescent="0.25"/>
  <cols>
    <col min="1" max="1" width="33.85546875" customWidth="1"/>
    <col min="4" max="4" width="18.5703125" customWidth="1"/>
  </cols>
  <sheetData>
    <row r="1" spans="1:5" ht="20.25" x14ac:dyDescent="0.3">
      <c r="A1" s="23" t="s">
        <v>25</v>
      </c>
    </row>
    <row r="3" spans="1:5" x14ac:dyDescent="0.25">
      <c r="A3" s="3" t="s">
        <v>16</v>
      </c>
      <c r="B3" s="24">
        <v>0</v>
      </c>
    </row>
    <row r="4" spans="1:5" x14ac:dyDescent="0.25">
      <c r="A4" s="3"/>
      <c r="B4" s="25"/>
    </row>
    <row r="5" spans="1:5" x14ac:dyDescent="0.25">
      <c r="A5" s="6" t="s">
        <v>17</v>
      </c>
      <c r="B5" s="26">
        <v>0</v>
      </c>
      <c r="C5" s="8"/>
      <c r="D5" s="9"/>
      <c r="E5" s="9"/>
    </row>
    <row r="6" spans="1:5" x14ac:dyDescent="0.25">
      <c r="A6" s="6"/>
      <c r="B6" s="7"/>
      <c r="C6" s="8"/>
      <c r="D6" s="9"/>
      <c r="E6" s="9"/>
    </row>
    <row r="7" spans="1:5" x14ac:dyDescent="0.25">
      <c r="A7" s="6" t="s">
        <v>2</v>
      </c>
      <c r="B7" s="7">
        <v>49.59</v>
      </c>
      <c r="C7" s="8"/>
      <c r="D7" s="9"/>
      <c r="E7" s="9"/>
    </row>
    <row r="8" spans="1:5" x14ac:dyDescent="0.25">
      <c r="A8" s="6"/>
      <c r="B8" s="7"/>
      <c r="C8" s="8"/>
      <c r="D8" s="9"/>
      <c r="E8" s="9"/>
    </row>
    <row r="9" spans="1:5" x14ac:dyDescent="0.25">
      <c r="A9" s="6" t="s">
        <v>18</v>
      </c>
      <c r="B9" s="7">
        <v>187.06</v>
      </c>
      <c r="C9" s="8"/>
      <c r="D9" s="9"/>
      <c r="E9" s="9"/>
    </row>
    <row r="10" spans="1:5" x14ac:dyDescent="0.25">
      <c r="A10" s="3"/>
    </row>
    <row r="11" spans="1:5" x14ac:dyDescent="0.25">
      <c r="A11" s="10" t="s">
        <v>3</v>
      </c>
    </row>
    <row r="12" spans="1:5" x14ac:dyDescent="0.25">
      <c r="A12" t="s">
        <v>4</v>
      </c>
      <c r="D12" s="11">
        <v>1288.31</v>
      </c>
      <c r="E12" s="11"/>
    </row>
    <row r="13" spans="1:5" x14ac:dyDescent="0.25">
      <c r="A13" t="s">
        <v>5</v>
      </c>
      <c r="D13" s="11">
        <f>B3*B7</f>
        <v>0</v>
      </c>
      <c r="E13" s="11"/>
    </row>
    <row r="14" spans="1:5" x14ac:dyDescent="0.25">
      <c r="A14" t="s">
        <v>6</v>
      </c>
      <c r="D14" s="11">
        <v>634.75</v>
      </c>
      <c r="E14" s="11"/>
    </row>
    <row r="15" spans="1:5" x14ac:dyDescent="0.25">
      <c r="A15" t="s">
        <v>7</v>
      </c>
      <c r="D15" s="11">
        <v>366.22</v>
      </c>
      <c r="E15" s="11"/>
    </row>
    <row r="16" spans="1:5" x14ac:dyDescent="0.25">
      <c r="A16" t="s">
        <v>8</v>
      </c>
      <c r="D16" s="11">
        <v>233.98</v>
      </c>
      <c r="E16" s="11"/>
    </row>
    <row r="17" spans="1:5" x14ac:dyDescent="0.25">
      <c r="A17" t="s">
        <v>9</v>
      </c>
      <c r="D17" s="11">
        <v>25.11</v>
      </c>
      <c r="E17" s="11"/>
    </row>
    <row r="18" spans="1:5" x14ac:dyDescent="0.25">
      <c r="A18" t="s">
        <v>10</v>
      </c>
      <c r="D18" s="11">
        <v>416.83</v>
      </c>
      <c r="E18" s="11"/>
    </row>
    <row r="19" spans="1:5" x14ac:dyDescent="0.25">
      <c r="A19" t="s">
        <v>19</v>
      </c>
      <c r="D19" s="11">
        <f>B5*B9</f>
        <v>0</v>
      </c>
      <c r="E19" s="11"/>
    </row>
    <row r="20" spans="1:5" x14ac:dyDescent="0.25">
      <c r="A20" s="12"/>
      <c r="D20" s="27">
        <f>SUM(D12:D19)</f>
        <v>2965.2</v>
      </c>
      <c r="E20" s="27"/>
    </row>
    <row r="22" spans="1:5" x14ac:dyDescent="0.25">
      <c r="A22" s="10" t="s">
        <v>11</v>
      </c>
    </row>
    <row r="23" spans="1:5" x14ac:dyDescent="0.25">
      <c r="A23" s="14" t="s">
        <v>12</v>
      </c>
      <c r="B23" s="15">
        <v>30.61</v>
      </c>
      <c r="C23" s="16"/>
    </row>
    <row r="24" spans="1:5" x14ac:dyDescent="0.25">
      <c r="A24" s="28"/>
    </row>
    <row r="25" spans="1:5" x14ac:dyDescent="0.25">
      <c r="A25" t="s">
        <v>4</v>
      </c>
      <c r="D25" s="11">
        <v>795</v>
      </c>
      <c r="E25" s="11"/>
    </row>
    <row r="26" spans="1:5" x14ac:dyDescent="0.25">
      <c r="A26" t="s">
        <v>5</v>
      </c>
      <c r="D26" s="11">
        <f>B3*B23</f>
        <v>0</v>
      </c>
      <c r="E26" s="11"/>
    </row>
    <row r="27" spans="1:5" x14ac:dyDescent="0.25">
      <c r="A27" t="s">
        <v>6</v>
      </c>
      <c r="D27" s="11">
        <v>634.75</v>
      </c>
      <c r="E27" s="11"/>
    </row>
    <row r="28" spans="1:5" x14ac:dyDescent="0.25">
      <c r="A28" t="s">
        <v>7</v>
      </c>
      <c r="D28" s="11">
        <v>366.22</v>
      </c>
      <c r="E28" s="11"/>
    </row>
    <row r="29" spans="1:5" x14ac:dyDescent="0.25">
      <c r="A29" t="s">
        <v>8</v>
      </c>
      <c r="D29" s="11">
        <v>233.98</v>
      </c>
      <c r="E29" s="11"/>
    </row>
    <row r="30" spans="1:5" x14ac:dyDescent="0.25">
      <c r="A30" t="s">
        <v>20</v>
      </c>
      <c r="D30" s="11">
        <f>B5*B9</f>
        <v>0</v>
      </c>
      <c r="E30" s="11"/>
    </row>
    <row r="31" spans="1:5" x14ac:dyDescent="0.25">
      <c r="A31" s="12"/>
      <c r="D31" s="29">
        <f>SUM(D25:D30)</f>
        <v>2029.95</v>
      </c>
      <c r="E31" s="29"/>
    </row>
    <row r="32" spans="1:5" ht="15.75" thickBot="1" x14ac:dyDescent="0.3"/>
    <row r="33" spans="1:8" ht="16.5" thickTop="1" thickBot="1" x14ac:dyDescent="0.3">
      <c r="A33" s="6" t="s">
        <v>26</v>
      </c>
      <c r="D33" s="18">
        <f>12*D20+2*D31</f>
        <v>39642.299999999996</v>
      </c>
      <c r="E33" s="30"/>
    </row>
    <row r="34" spans="1:8" ht="24" thickTop="1" x14ac:dyDescent="0.25">
      <c r="A34" s="31" t="s">
        <v>22</v>
      </c>
    </row>
    <row r="36" spans="1:8" x14ac:dyDescent="0.25">
      <c r="A36" s="20"/>
      <c r="B36" s="20"/>
      <c r="C36" s="20"/>
      <c r="D36" s="20"/>
      <c r="E36" s="20"/>
      <c r="F36" s="20"/>
      <c r="G36" s="20"/>
      <c r="H36" s="20"/>
    </row>
    <row r="37" spans="1:8" ht="20.25" x14ac:dyDescent="0.3">
      <c r="A37" s="23" t="s">
        <v>23</v>
      </c>
    </row>
    <row r="39" spans="1:8" x14ac:dyDescent="0.25">
      <c r="A39" s="3" t="s">
        <v>16</v>
      </c>
      <c r="B39" s="24">
        <v>0</v>
      </c>
    </row>
    <row r="40" spans="1:8" x14ac:dyDescent="0.25">
      <c r="A40" s="3"/>
      <c r="B40" s="25"/>
    </row>
    <row r="41" spans="1:8" x14ac:dyDescent="0.25">
      <c r="A41" s="6" t="s">
        <v>17</v>
      </c>
      <c r="B41" s="26">
        <v>0</v>
      </c>
      <c r="C41" s="8"/>
      <c r="D41" s="9"/>
      <c r="E41" s="9"/>
    </row>
    <row r="42" spans="1:8" x14ac:dyDescent="0.25">
      <c r="A42" s="6"/>
      <c r="B42" s="7"/>
      <c r="C42" s="8"/>
      <c r="D42" s="9"/>
      <c r="E42" s="9"/>
    </row>
    <row r="43" spans="1:8" x14ac:dyDescent="0.25">
      <c r="A43" s="6" t="s">
        <v>2</v>
      </c>
      <c r="B43" s="7">
        <v>48.38</v>
      </c>
      <c r="C43" s="8"/>
      <c r="D43" s="9"/>
      <c r="E43" s="9"/>
    </row>
    <row r="44" spans="1:8" x14ac:dyDescent="0.25">
      <c r="A44" s="6"/>
      <c r="B44" s="7"/>
      <c r="C44" s="8"/>
      <c r="D44" s="9"/>
      <c r="E44" s="9"/>
    </row>
    <row r="45" spans="1:8" x14ac:dyDescent="0.25">
      <c r="A45" s="6" t="s">
        <v>18</v>
      </c>
      <c r="B45" s="7">
        <v>182.5</v>
      </c>
      <c r="C45" s="8"/>
      <c r="D45" s="9"/>
      <c r="E45" s="9"/>
    </row>
    <row r="46" spans="1:8" x14ac:dyDescent="0.25">
      <c r="A46" s="3"/>
    </row>
    <row r="47" spans="1:8" x14ac:dyDescent="0.25">
      <c r="A47" s="10" t="s">
        <v>3</v>
      </c>
    </row>
    <row r="48" spans="1:8" x14ac:dyDescent="0.25">
      <c r="A48" t="s">
        <v>4</v>
      </c>
      <c r="D48" s="11">
        <v>1256.8900000000001</v>
      </c>
      <c r="E48" s="11"/>
    </row>
    <row r="49" spans="1:5" x14ac:dyDescent="0.25">
      <c r="A49" t="s">
        <v>5</v>
      </c>
      <c r="D49" s="11">
        <f>B39*B43</f>
        <v>0</v>
      </c>
      <c r="E49" s="11"/>
    </row>
    <row r="50" spans="1:5" x14ac:dyDescent="0.25">
      <c r="A50" t="s">
        <v>6</v>
      </c>
      <c r="D50" s="11">
        <v>619.27</v>
      </c>
      <c r="E50" s="11"/>
    </row>
    <row r="51" spans="1:5" x14ac:dyDescent="0.25">
      <c r="A51" t="s">
        <v>7</v>
      </c>
      <c r="D51" s="11">
        <v>357.29</v>
      </c>
      <c r="E51" s="11"/>
    </row>
    <row r="52" spans="1:5" x14ac:dyDescent="0.25">
      <c r="A52" t="s">
        <v>8</v>
      </c>
      <c r="D52" s="11">
        <v>228.27</v>
      </c>
      <c r="E52" s="11"/>
    </row>
    <row r="53" spans="1:5" x14ac:dyDescent="0.25">
      <c r="A53" t="s">
        <v>9</v>
      </c>
      <c r="D53" s="11">
        <v>24.5</v>
      </c>
      <c r="E53" s="11"/>
    </row>
    <row r="54" spans="1:5" x14ac:dyDescent="0.25">
      <c r="A54" t="s">
        <v>10</v>
      </c>
      <c r="D54" s="11">
        <v>406.66</v>
      </c>
      <c r="E54" s="11"/>
    </row>
    <row r="55" spans="1:5" x14ac:dyDescent="0.25">
      <c r="A55" t="s">
        <v>19</v>
      </c>
      <c r="D55" s="11">
        <f>B41*B45</f>
        <v>0</v>
      </c>
      <c r="E55" s="11"/>
    </row>
    <row r="56" spans="1:5" x14ac:dyDescent="0.25">
      <c r="A56" s="12"/>
      <c r="D56" s="27">
        <f>SUM(D48:D55)</f>
        <v>2892.88</v>
      </c>
      <c r="E56" s="27"/>
    </row>
    <row r="58" spans="1:5" x14ac:dyDescent="0.25">
      <c r="A58" s="10" t="s">
        <v>11</v>
      </c>
    </row>
    <row r="59" spans="1:5" x14ac:dyDescent="0.25">
      <c r="A59" s="14" t="s">
        <v>12</v>
      </c>
      <c r="B59" s="15">
        <v>29.86</v>
      </c>
      <c r="C59" s="16"/>
    </row>
    <row r="60" spans="1:5" x14ac:dyDescent="0.25">
      <c r="A60" s="28"/>
    </row>
    <row r="61" spans="1:5" x14ac:dyDescent="0.25">
      <c r="A61" t="s">
        <v>4</v>
      </c>
      <c r="D61" s="11">
        <v>775.61</v>
      </c>
      <c r="E61" s="11"/>
    </row>
    <row r="62" spans="1:5" x14ac:dyDescent="0.25">
      <c r="A62" t="s">
        <v>5</v>
      </c>
      <c r="D62" s="11">
        <f>B39*B59</f>
        <v>0</v>
      </c>
      <c r="E62" s="11"/>
    </row>
    <row r="63" spans="1:5" x14ac:dyDescent="0.25">
      <c r="A63" t="s">
        <v>6</v>
      </c>
      <c r="D63" s="11">
        <v>619.27</v>
      </c>
      <c r="E63" s="11"/>
    </row>
    <row r="64" spans="1:5" x14ac:dyDescent="0.25">
      <c r="A64" t="s">
        <v>7</v>
      </c>
      <c r="D64" s="11">
        <v>357.29</v>
      </c>
      <c r="E64" s="11"/>
    </row>
    <row r="65" spans="1:8" x14ac:dyDescent="0.25">
      <c r="A65" t="s">
        <v>8</v>
      </c>
      <c r="D65" s="11">
        <v>228.27</v>
      </c>
      <c r="E65" s="11"/>
    </row>
    <row r="66" spans="1:8" x14ac:dyDescent="0.25">
      <c r="A66" t="s">
        <v>20</v>
      </c>
      <c r="D66" s="11">
        <f>B41*B45</f>
        <v>0</v>
      </c>
      <c r="E66" s="11"/>
    </row>
    <row r="67" spans="1:8" x14ac:dyDescent="0.25">
      <c r="A67" s="12"/>
      <c r="D67" s="29">
        <f>SUM(D61:D66)</f>
        <v>1980.44</v>
      </c>
      <c r="E67" s="29"/>
    </row>
    <row r="68" spans="1:8" ht="15.75" thickBot="1" x14ac:dyDescent="0.3"/>
    <row r="69" spans="1:8" ht="16.5" thickTop="1" thickBot="1" x14ac:dyDescent="0.3">
      <c r="A69" s="6" t="s">
        <v>24</v>
      </c>
      <c r="D69" s="18">
        <f>12*D56+2*D67</f>
        <v>38675.439999999995</v>
      </c>
      <c r="E69" s="30"/>
    </row>
    <row r="70" spans="1:8" ht="24" thickTop="1" x14ac:dyDescent="0.25">
      <c r="A70" s="31" t="s">
        <v>22</v>
      </c>
    </row>
    <row r="72" spans="1:8" x14ac:dyDescent="0.25">
      <c r="A72" s="20"/>
      <c r="B72" s="20"/>
      <c r="C72" s="20"/>
      <c r="D72" s="20"/>
      <c r="E72" s="20"/>
      <c r="F72" s="20"/>
      <c r="G72" s="20"/>
      <c r="H72" s="20"/>
    </row>
    <row r="74" spans="1:8" ht="20.25" x14ac:dyDescent="0.3">
      <c r="A74" s="23" t="s">
        <v>15</v>
      </c>
    </row>
    <row r="76" spans="1:8" x14ac:dyDescent="0.25">
      <c r="A76" s="3" t="s">
        <v>16</v>
      </c>
      <c r="B76" s="24">
        <v>0</v>
      </c>
    </row>
    <row r="77" spans="1:8" x14ac:dyDescent="0.25">
      <c r="A77" s="3"/>
      <c r="B77" s="25"/>
    </row>
    <row r="78" spans="1:8" x14ac:dyDescent="0.25">
      <c r="A78" s="6" t="s">
        <v>17</v>
      </c>
      <c r="B78" s="26">
        <v>0</v>
      </c>
      <c r="C78" s="8"/>
      <c r="D78" s="9"/>
      <c r="E78" s="9"/>
    </row>
    <row r="79" spans="1:8" x14ac:dyDescent="0.25">
      <c r="A79" s="6"/>
      <c r="B79" s="7"/>
      <c r="C79" s="8"/>
      <c r="D79" s="9"/>
      <c r="E79" s="9"/>
    </row>
    <row r="80" spans="1:8" x14ac:dyDescent="0.25">
      <c r="A80" s="6" t="s">
        <v>2</v>
      </c>
      <c r="B80" s="7">
        <v>47.67</v>
      </c>
      <c r="C80" s="8"/>
      <c r="D80" s="9"/>
      <c r="E80" s="9"/>
    </row>
    <row r="81" spans="1:5" x14ac:dyDescent="0.25">
      <c r="A81" s="6"/>
      <c r="B81" s="7"/>
      <c r="C81" s="8"/>
      <c r="D81" s="9"/>
      <c r="E81" s="9"/>
    </row>
    <row r="82" spans="1:5" x14ac:dyDescent="0.25">
      <c r="A82" s="6" t="s">
        <v>18</v>
      </c>
      <c r="B82" s="7">
        <v>179.86</v>
      </c>
      <c r="C82" s="8"/>
      <c r="D82" s="9"/>
      <c r="E82" s="9"/>
    </row>
    <row r="83" spans="1:5" x14ac:dyDescent="0.25">
      <c r="A83" s="3"/>
    </row>
    <row r="84" spans="1:5" x14ac:dyDescent="0.25">
      <c r="A84" s="10" t="s">
        <v>3</v>
      </c>
    </row>
    <row r="85" spans="1:5" x14ac:dyDescent="0.25">
      <c r="A85" t="s">
        <v>4</v>
      </c>
      <c r="D85" s="11">
        <v>1238.68</v>
      </c>
      <c r="E85" s="11"/>
    </row>
    <row r="86" spans="1:5" x14ac:dyDescent="0.25">
      <c r="A86" t="s">
        <v>5</v>
      </c>
      <c r="D86" s="11">
        <f>B76*B80</f>
        <v>0</v>
      </c>
      <c r="E86" s="11"/>
    </row>
    <row r="87" spans="1:5" x14ac:dyDescent="0.25">
      <c r="A87" t="s">
        <v>6</v>
      </c>
      <c r="D87" s="11">
        <v>610.29999999999995</v>
      </c>
      <c r="E87" s="11"/>
    </row>
    <row r="88" spans="1:5" x14ac:dyDescent="0.25">
      <c r="A88" t="s">
        <v>7</v>
      </c>
      <c r="D88" s="11">
        <v>341.25</v>
      </c>
      <c r="E88" s="11"/>
    </row>
    <row r="89" spans="1:5" x14ac:dyDescent="0.25">
      <c r="A89" t="s">
        <v>8</v>
      </c>
      <c r="D89" s="11">
        <v>224.96</v>
      </c>
      <c r="E89" s="11"/>
    </row>
    <row r="90" spans="1:5" x14ac:dyDescent="0.25">
      <c r="A90" t="s">
        <v>9</v>
      </c>
      <c r="D90" s="11">
        <v>24.14</v>
      </c>
      <c r="E90" s="11"/>
    </row>
    <row r="91" spans="1:5" x14ac:dyDescent="0.25">
      <c r="A91" t="s">
        <v>10</v>
      </c>
      <c r="D91" s="11">
        <v>400.77</v>
      </c>
      <c r="E91" s="11"/>
    </row>
    <row r="92" spans="1:5" x14ac:dyDescent="0.25">
      <c r="A92" t="s">
        <v>19</v>
      </c>
      <c r="D92" s="11">
        <f>B78*B82</f>
        <v>0</v>
      </c>
      <c r="E92" s="11"/>
    </row>
    <row r="93" spans="1:5" x14ac:dyDescent="0.25">
      <c r="A93" s="12"/>
      <c r="D93" s="27">
        <f>SUM(D85:D92)</f>
        <v>2840.1</v>
      </c>
      <c r="E93" s="27"/>
    </row>
    <row r="95" spans="1:5" x14ac:dyDescent="0.25">
      <c r="A95" s="10" t="s">
        <v>11</v>
      </c>
    </row>
    <row r="96" spans="1:5" x14ac:dyDescent="0.25">
      <c r="A96" s="14" t="s">
        <v>12</v>
      </c>
      <c r="B96" s="15">
        <v>29.43</v>
      </c>
      <c r="C96" s="16"/>
    </row>
    <row r="97" spans="1:8" x14ac:dyDescent="0.25">
      <c r="A97" s="28"/>
    </row>
    <row r="98" spans="1:8" x14ac:dyDescent="0.25">
      <c r="A98" t="s">
        <v>4</v>
      </c>
      <c r="D98" s="11">
        <v>764.37</v>
      </c>
      <c r="E98" s="11"/>
    </row>
    <row r="99" spans="1:8" x14ac:dyDescent="0.25">
      <c r="A99" t="s">
        <v>5</v>
      </c>
      <c r="D99" s="11">
        <f>B76*B96</f>
        <v>0</v>
      </c>
      <c r="E99" s="11"/>
    </row>
    <row r="100" spans="1:8" x14ac:dyDescent="0.25">
      <c r="A100" t="s">
        <v>6</v>
      </c>
      <c r="D100" s="11">
        <v>610.29999999999995</v>
      </c>
      <c r="E100" s="11"/>
    </row>
    <row r="101" spans="1:8" x14ac:dyDescent="0.25">
      <c r="A101" t="s">
        <v>7</v>
      </c>
      <c r="D101" s="11">
        <v>341.25</v>
      </c>
      <c r="E101" s="11"/>
    </row>
    <row r="102" spans="1:8" x14ac:dyDescent="0.25">
      <c r="A102" t="s">
        <v>8</v>
      </c>
      <c r="D102" s="11">
        <v>224.96</v>
      </c>
      <c r="E102" s="11"/>
    </row>
    <row r="103" spans="1:8" x14ac:dyDescent="0.25">
      <c r="A103" t="s">
        <v>20</v>
      </c>
      <c r="D103" s="11">
        <f>B78*B82</f>
        <v>0</v>
      </c>
      <c r="E103" s="11"/>
    </row>
    <row r="104" spans="1:8" x14ac:dyDescent="0.25">
      <c r="A104" s="12"/>
      <c r="D104" s="29">
        <f>SUM(D98:D103)</f>
        <v>1940.88</v>
      </c>
      <c r="E104" s="29"/>
    </row>
    <row r="105" spans="1:8" ht="15.75" thickBot="1" x14ac:dyDescent="0.3"/>
    <row r="106" spans="1:8" ht="16.5" thickTop="1" thickBot="1" x14ac:dyDescent="0.3">
      <c r="A106" s="6" t="s">
        <v>21</v>
      </c>
      <c r="D106" s="18">
        <f>12*D93+2*D104</f>
        <v>37962.959999999999</v>
      </c>
      <c r="E106" s="30"/>
    </row>
    <row r="107" spans="1:8" ht="24" thickTop="1" x14ac:dyDescent="0.25">
      <c r="A107" s="31" t="s">
        <v>22</v>
      </c>
    </row>
    <row r="109" spans="1:8" x14ac:dyDescent="0.25">
      <c r="A109" s="20"/>
      <c r="B109" s="20"/>
      <c r="C109" s="20"/>
      <c r="D109" s="20"/>
      <c r="E109" s="20"/>
      <c r="F109" s="20"/>
      <c r="G109" s="20"/>
      <c r="H109" s="20"/>
    </row>
    <row r="111" spans="1:8" ht="20.25" x14ac:dyDescent="0.3">
      <c r="A111" s="1" t="s">
        <v>0</v>
      </c>
      <c r="B111" s="2"/>
    </row>
    <row r="113" spans="1:5" x14ac:dyDescent="0.25">
      <c r="A113" s="3" t="s">
        <v>1</v>
      </c>
      <c r="B113" s="4">
        <v>0</v>
      </c>
    </row>
    <row r="114" spans="1:5" x14ac:dyDescent="0.25">
      <c r="A114" s="3"/>
      <c r="B114" s="5"/>
    </row>
    <row r="115" spans="1:5" x14ac:dyDescent="0.25">
      <c r="A115" s="6" t="s">
        <v>2</v>
      </c>
      <c r="B115" s="7">
        <v>46.74</v>
      </c>
      <c r="C115" s="8"/>
      <c r="D115" s="9"/>
      <c r="E115" s="9"/>
    </row>
    <row r="116" spans="1:5" x14ac:dyDescent="0.25">
      <c r="A116" s="3"/>
    </row>
    <row r="117" spans="1:5" x14ac:dyDescent="0.25">
      <c r="A117" s="10" t="s">
        <v>3</v>
      </c>
    </row>
    <row r="118" spans="1:5" x14ac:dyDescent="0.25">
      <c r="A118" t="s">
        <v>4</v>
      </c>
      <c r="D118" s="11">
        <v>1214.3900000000001</v>
      </c>
      <c r="E118" s="11"/>
    </row>
    <row r="119" spans="1:5" x14ac:dyDescent="0.25">
      <c r="A119" t="s">
        <v>5</v>
      </c>
      <c r="D119" s="11">
        <f>B113*B115</f>
        <v>0</v>
      </c>
    </row>
    <row r="120" spans="1:5" x14ac:dyDescent="0.25">
      <c r="A120" t="s">
        <v>6</v>
      </c>
      <c r="D120" s="11">
        <v>598.33000000000004</v>
      </c>
    </row>
    <row r="121" spans="1:5" x14ac:dyDescent="0.25">
      <c r="A121" t="s">
        <v>7</v>
      </c>
      <c r="D121" s="11">
        <v>334.56</v>
      </c>
    </row>
    <row r="122" spans="1:5" x14ac:dyDescent="0.25">
      <c r="A122" t="s">
        <v>8</v>
      </c>
      <c r="D122" s="11">
        <v>220.55</v>
      </c>
    </row>
    <row r="123" spans="1:5" x14ac:dyDescent="0.25">
      <c r="A123" t="s">
        <v>9</v>
      </c>
      <c r="D123" s="11">
        <v>23.67</v>
      </c>
    </row>
    <row r="124" spans="1:5" x14ac:dyDescent="0.25">
      <c r="A124" t="s">
        <v>10</v>
      </c>
      <c r="D124" s="11">
        <v>392.91</v>
      </c>
    </row>
    <row r="125" spans="1:5" x14ac:dyDescent="0.25">
      <c r="A125" s="12"/>
      <c r="D125" s="13">
        <f>SUM(D118:D124)</f>
        <v>2784.4100000000003</v>
      </c>
    </row>
    <row r="127" spans="1:5" x14ac:dyDescent="0.25">
      <c r="A127" s="10" t="s">
        <v>11</v>
      </c>
    </row>
    <row r="128" spans="1:5" x14ac:dyDescent="0.25">
      <c r="A128" s="14" t="s">
        <v>12</v>
      </c>
      <c r="B128" s="15">
        <v>28.85</v>
      </c>
      <c r="C128" s="16"/>
    </row>
    <row r="130" spans="1:8" x14ac:dyDescent="0.25">
      <c r="A130" t="s">
        <v>4</v>
      </c>
      <c r="D130" s="11">
        <v>749.38</v>
      </c>
    </row>
    <row r="131" spans="1:8" x14ac:dyDescent="0.25">
      <c r="A131" t="s">
        <v>5</v>
      </c>
      <c r="D131" s="11">
        <f>B113*B128</f>
        <v>0</v>
      </c>
    </row>
    <row r="132" spans="1:8" x14ac:dyDescent="0.25">
      <c r="A132" t="s">
        <v>6</v>
      </c>
      <c r="D132" s="11">
        <v>598.33000000000004</v>
      </c>
    </row>
    <row r="133" spans="1:8" x14ac:dyDescent="0.25">
      <c r="A133" t="s">
        <v>7</v>
      </c>
      <c r="D133" s="11">
        <v>334.56</v>
      </c>
    </row>
    <row r="134" spans="1:8" x14ac:dyDescent="0.25">
      <c r="A134" t="s">
        <v>8</v>
      </c>
      <c r="D134" s="11">
        <v>220.55</v>
      </c>
    </row>
    <row r="135" spans="1:8" x14ac:dyDescent="0.25">
      <c r="A135" s="12"/>
      <c r="D135" s="17">
        <f>SUM(D130:D134)</f>
        <v>1902.82</v>
      </c>
    </row>
    <row r="136" spans="1:8" x14ac:dyDescent="0.25">
      <c r="D136" s="11"/>
    </row>
    <row r="137" spans="1:8" ht="15.75" thickBot="1" x14ac:dyDescent="0.3"/>
    <row r="138" spans="1:8" ht="16.5" thickTop="1" thickBot="1" x14ac:dyDescent="0.3">
      <c r="A138" s="6" t="s">
        <v>13</v>
      </c>
      <c r="D138" s="18">
        <f>12*D125+2*D135</f>
        <v>37218.560000000005</v>
      </c>
    </row>
    <row r="139" spans="1:8" ht="35.25" thickTop="1" x14ac:dyDescent="0.25">
      <c r="A139" s="19" t="s">
        <v>14</v>
      </c>
    </row>
    <row r="141" spans="1:8" x14ac:dyDescent="0.25">
      <c r="A141" s="20"/>
      <c r="B141" s="20"/>
      <c r="C141" s="20"/>
      <c r="D141" s="20"/>
      <c r="E141" s="20"/>
      <c r="F141" s="20"/>
      <c r="G141" s="20"/>
      <c r="H141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opLeftCell="A22" workbookViewId="0">
      <selection activeCell="A33" sqref="A33"/>
    </sheetView>
  </sheetViews>
  <sheetFormatPr baseColWidth="10" defaultRowHeight="15" x14ac:dyDescent="0.25"/>
  <cols>
    <col min="1" max="1" width="34.42578125" customWidth="1"/>
    <col min="4" max="4" width="19.140625" customWidth="1"/>
  </cols>
  <sheetData>
    <row r="1" spans="1:5" ht="20.25" x14ac:dyDescent="0.3">
      <c r="A1" s="23" t="s">
        <v>25</v>
      </c>
    </row>
    <row r="3" spans="1:5" x14ac:dyDescent="0.25">
      <c r="A3" s="3" t="s">
        <v>16</v>
      </c>
      <c r="B3" s="24">
        <v>0</v>
      </c>
    </row>
    <row r="4" spans="1:5" x14ac:dyDescent="0.25">
      <c r="A4" s="3"/>
      <c r="B4" s="25"/>
    </row>
    <row r="5" spans="1:5" x14ac:dyDescent="0.25">
      <c r="A5" s="6" t="s">
        <v>17</v>
      </c>
      <c r="B5" s="26">
        <v>0</v>
      </c>
      <c r="C5" s="8"/>
      <c r="D5" s="9"/>
      <c r="E5" s="9"/>
    </row>
    <row r="6" spans="1:5" x14ac:dyDescent="0.25">
      <c r="A6" s="6"/>
      <c r="B6" s="7"/>
      <c r="C6" s="8"/>
      <c r="D6" s="9"/>
      <c r="E6" s="9"/>
    </row>
    <row r="7" spans="1:5" x14ac:dyDescent="0.25">
      <c r="A7" s="6" t="s">
        <v>2</v>
      </c>
      <c r="B7" s="7">
        <v>49.59</v>
      </c>
      <c r="C7" s="8"/>
      <c r="D7" s="9"/>
      <c r="E7" s="9"/>
    </row>
    <row r="8" spans="1:5" x14ac:dyDescent="0.25">
      <c r="A8" s="6"/>
      <c r="B8" s="7"/>
      <c r="C8" s="8"/>
      <c r="D8" s="9"/>
      <c r="E8" s="9"/>
    </row>
    <row r="9" spans="1:5" x14ac:dyDescent="0.25">
      <c r="A9" s="6" t="s">
        <v>18</v>
      </c>
      <c r="B9" s="7">
        <v>187.06</v>
      </c>
      <c r="C9" s="8"/>
      <c r="D9" s="9"/>
      <c r="E9" s="9"/>
    </row>
    <row r="10" spans="1:5" x14ac:dyDescent="0.25">
      <c r="A10" s="3"/>
    </row>
    <row r="11" spans="1:5" x14ac:dyDescent="0.25">
      <c r="A11" s="10" t="s">
        <v>3</v>
      </c>
    </row>
    <row r="12" spans="1:5" x14ac:dyDescent="0.25">
      <c r="A12" t="s">
        <v>4</v>
      </c>
      <c r="D12" s="11">
        <v>1288.31</v>
      </c>
      <c r="E12" s="11"/>
    </row>
    <row r="13" spans="1:5" x14ac:dyDescent="0.25">
      <c r="A13" t="s">
        <v>5</v>
      </c>
      <c r="D13" s="11">
        <f>B3*B7</f>
        <v>0</v>
      </c>
      <c r="E13" s="11"/>
    </row>
    <row r="14" spans="1:5" x14ac:dyDescent="0.25">
      <c r="A14" t="s">
        <v>6</v>
      </c>
      <c r="D14" s="11">
        <v>719.6</v>
      </c>
      <c r="E14" s="11"/>
    </row>
    <row r="15" spans="1:5" x14ac:dyDescent="0.25">
      <c r="A15" t="s">
        <v>7</v>
      </c>
      <c r="D15" s="11">
        <v>424.63</v>
      </c>
      <c r="E15" s="11"/>
    </row>
    <row r="16" spans="1:5" x14ac:dyDescent="0.25">
      <c r="A16" t="s">
        <v>8</v>
      </c>
      <c r="D16" s="11">
        <v>458.19</v>
      </c>
      <c r="E16" s="11"/>
    </row>
    <row r="17" spans="1:5" x14ac:dyDescent="0.25">
      <c r="A17" t="s">
        <v>9</v>
      </c>
      <c r="D17" s="11">
        <v>25.11</v>
      </c>
      <c r="E17" s="11"/>
    </row>
    <row r="18" spans="1:5" x14ac:dyDescent="0.25">
      <c r="A18" t="s">
        <v>10</v>
      </c>
      <c r="D18" s="11">
        <v>416.83</v>
      </c>
      <c r="E18" s="11"/>
    </row>
    <row r="19" spans="1:5" x14ac:dyDescent="0.25">
      <c r="A19" t="s">
        <v>19</v>
      </c>
      <c r="D19" s="11">
        <f>B5*B9</f>
        <v>0</v>
      </c>
      <c r="E19" s="11"/>
    </row>
    <row r="20" spans="1:5" x14ac:dyDescent="0.25">
      <c r="A20" s="12"/>
      <c r="D20" s="27">
        <f>SUM(D12:D19)</f>
        <v>3332.67</v>
      </c>
      <c r="E20" s="27"/>
    </row>
    <row r="22" spans="1:5" x14ac:dyDescent="0.25">
      <c r="A22" s="10" t="s">
        <v>11</v>
      </c>
    </row>
    <row r="23" spans="1:5" x14ac:dyDescent="0.25">
      <c r="A23" s="14" t="s">
        <v>12</v>
      </c>
      <c r="B23" s="15">
        <v>30.61</v>
      </c>
      <c r="C23" s="16"/>
    </row>
    <row r="24" spans="1:5" x14ac:dyDescent="0.25">
      <c r="A24" s="28"/>
    </row>
    <row r="25" spans="1:5" x14ac:dyDescent="0.25">
      <c r="A25" t="s">
        <v>4</v>
      </c>
      <c r="D25" s="11">
        <v>795</v>
      </c>
      <c r="E25" s="11"/>
    </row>
    <row r="26" spans="1:5" x14ac:dyDescent="0.25">
      <c r="A26" t="s">
        <v>5</v>
      </c>
      <c r="D26" s="11">
        <f>B3*B23</f>
        <v>0</v>
      </c>
      <c r="E26" s="11"/>
    </row>
    <row r="27" spans="1:5" x14ac:dyDescent="0.25">
      <c r="A27" t="s">
        <v>6</v>
      </c>
      <c r="D27" s="11">
        <v>719.6</v>
      </c>
      <c r="E27" s="11"/>
    </row>
    <row r="28" spans="1:5" x14ac:dyDescent="0.25">
      <c r="A28" t="s">
        <v>7</v>
      </c>
      <c r="D28" s="11">
        <v>424.63</v>
      </c>
      <c r="E28" s="11"/>
    </row>
    <row r="29" spans="1:5" x14ac:dyDescent="0.25">
      <c r="A29" t="s">
        <v>8</v>
      </c>
      <c r="D29" s="11">
        <v>458.19</v>
      </c>
      <c r="E29" s="11"/>
    </row>
    <row r="30" spans="1:5" x14ac:dyDescent="0.25">
      <c r="A30" t="s">
        <v>20</v>
      </c>
      <c r="D30" s="11">
        <f>B5*B9</f>
        <v>0</v>
      </c>
      <c r="E30" s="11"/>
    </row>
    <row r="31" spans="1:5" x14ac:dyDescent="0.25">
      <c r="A31" s="12"/>
      <c r="D31" s="29">
        <f>SUM(D25:D30)</f>
        <v>2397.42</v>
      </c>
      <c r="E31" s="29"/>
    </row>
    <row r="32" spans="1:5" ht="15.75" thickBot="1" x14ac:dyDescent="0.3"/>
    <row r="33" spans="1:8" ht="16.5" thickTop="1" thickBot="1" x14ac:dyDescent="0.3">
      <c r="A33" s="6" t="s">
        <v>26</v>
      </c>
      <c r="D33" s="18">
        <f>12*D20+2*D31</f>
        <v>44786.880000000005</v>
      </c>
      <c r="E33" s="30"/>
    </row>
    <row r="34" spans="1:8" ht="24" thickTop="1" x14ac:dyDescent="0.25">
      <c r="A34" s="31" t="s">
        <v>22</v>
      </c>
    </row>
    <row r="36" spans="1:8" x14ac:dyDescent="0.25">
      <c r="A36" s="20"/>
      <c r="B36" s="20"/>
      <c r="C36" s="20"/>
      <c r="D36" s="20"/>
      <c r="E36" s="20"/>
      <c r="F36" s="20"/>
      <c r="G36" s="20"/>
      <c r="H36" s="20"/>
    </row>
    <row r="39" spans="1:8" ht="20.25" x14ac:dyDescent="0.3">
      <c r="A39" s="23" t="s">
        <v>23</v>
      </c>
    </row>
    <row r="41" spans="1:8" x14ac:dyDescent="0.25">
      <c r="A41" s="3" t="s">
        <v>16</v>
      </c>
      <c r="B41" s="24">
        <v>0</v>
      </c>
    </row>
    <row r="42" spans="1:8" x14ac:dyDescent="0.25">
      <c r="A42" s="3"/>
      <c r="B42" s="25"/>
    </row>
    <row r="43" spans="1:8" x14ac:dyDescent="0.25">
      <c r="A43" s="6" t="s">
        <v>17</v>
      </c>
      <c r="B43" s="26">
        <v>0</v>
      </c>
      <c r="C43" s="8"/>
      <c r="D43" s="9"/>
      <c r="E43" s="9"/>
    </row>
    <row r="44" spans="1:8" x14ac:dyDescent="0.25">
      <c r="A44" s="6"/>
      <c r="B44" s="7"/>
      <c r="C44" s="8"/>
      <c r="D44" s="9"/>
      <c r="E44" s="9"/>
    </row>
    <row r="45" spans="1:8" x14ac:dyDescent="0.25">
      <c r="A45" s="6" t="s">
        <v>2</v>
      </c>
      <c r="B45" s="7">
        <v>48.38</v>
      </c>
      <c r="C45" s="8"/>
      <c r="D45" s="9"/>
      <c r="E45" s="9"/>
    </row>
    <row r="46" spans="1:8" x14ac:dyDescent="0.25">
      <c r="A46" s="6"/>
      <c r="B46" s="7"/>
      <c r="C46" s="8"/>
      <c r="D46" s="9"/>
      <c r="E46" s="9"/>
    </row>
    <row r="47" spans="1:8" x14ac:dyDescent="0.25">
      <c r="A47" s="6" t="s">
        <v>18</v>
      </c>
      <c r="B47" s="7">
        <v>182.5</v>
      </c>
      <c r="C47" s="8"/>
      <c r="D47" s="9"/>
      <c r="E47" s="9"/>
    </row>
    <row r="48" spans="1:8" x14ac:dyDescent="0.25">
      <c r="A48" s="3"/>
    </row>
    <row r="49" spans="1:5" x14ac:dyDescent="0.25">
      <c r="A49" s="10" t="s">
        <v>3</v>
      </c>
    </row>
    <row r="50" spans="1:5" x14ac:dyDescent="0.25">
      <c r="A50" t="s">
        <v>4</v>
      </c>
      <c r="D50" s="11">
        <v>1256.8900000000001</v>
      </c>
      <c r="E50" s="11"/>
    </row>
    <row r="51" spans="1:5" x14ac:dyDescent="0.25">
      <c r="A51" t="s">
        <v>5</v>
      </c>
      <c r="D51" s="11">
        <f>B41*B45</f>
        <v>0</v>
      </c>
      <c r="E51" s="11"/>
    </row>
    <row r="52" spans="1:5" x14ac:dyDescent="0.25">
      <c r="A52" t="s">
        <v>6</v>
      </c>
      <c r="D52" s="11">
        <v>702.05</v>
      </c>
      <c r="E52" s="11"/>
    </row>
    <row r="53" spans="1:5" x14ac:dyDescent="0.25">
      <c r="A53" t="s">
        <v>7</v>
      </c>
      <c r="D53" s="11">
        <v>414.27</v>
      </c>
      <c r="E53" s="11"/>
    </row>
    <row r="54" spans="1:5" x14ac:dyDescent="0.25">
      <c r="A54" t="s">
        <v>8</v>
      </c>
      <c r="D54" s="11">
        <v>447.01</v>
      </c>
      <c r="E54" s="11"/>
    </row>
    <row r="55" spans="1:5" x14ac:dyDescent="0.25">
      <c r="A55" t="s">
        <v>9</v>
      </c>
      <c r="D55" s="11">
        <v>24.5</v>
      </c>
      <c r="E55" s="11"/>
    </row>
    <row r="56" spans="1:5" x14ac:dyDescent="0.25">
      <c r="A56" t="s">
        <v>10</v>
      </c>
      <c r="D56" s="11">
        <v>406.66</v>
      </c>
      <c r="E56" s="11"/>
    </row>
    <row r="57" spans="1:5" x14ac:dyDescent="0.25">
      <c r="A57" t="s">
        <v>19</v>
      </c>
      <c r="D57" s="11">
        <f>B43*B47</f>
        <v>0</v>
      </c>
      <c r="E57" s="11"/>
    </row>
    <row r="58" spans="1:5" x14ac:dyDescent="0.25">
      <c r="A58" s="12"/>
      <c r="D58" s="27">
        <f>SUM(D50:D57)</f>
        <v>3251.38</v>
      </c>
      <c r="E58" s="27"/>
    </row>
    <row r="60" spans="1:5" x14ac:dyDescent="0.25">
      <c r="A60" s="10" t="s">
        <v>11</v>
      </c>
    </row>
    <row r="61" spans="1:5" x14ac:dyDescent="0.25">
      <c r="A61" s="14" t="s">
        <v>12</v>
      </c>
      <c r="B61" s="15">
        <v>29.86</v>
      </c>
      <c r="C61" s="16"/>
    </row>
    <row r="62" spans="1:5" x14ac:dyDescent="0.25">
      <c r="A62" s="28"/>
    </row>
    <row r="63" spans="1:5" x14ac:dyDescent="0.25">
      <c r="A63" t="s">
        <v>4</v>
      </c>
      <c r="D63" s="11">
        <v>775.61</v>
      </c>
      <c r="E63" s="11"/>
    </row>
    <row r="64" spans="1:5" x14ac:dyDescent="0.25">
      <c r="A64" t="s">
        <v>5</v>
      </c>
      <c r="D64" s="11">
        <f>B41*B61</f>
        <v>0</v>
      </c>
      <c r="E64" s="11"/>
    </row>
    <row r="65" spans="1:8" x14ac:dyDescent="0.25">
      <c r="A65" t="s">
        <v>6</v>
      </c>
      <c r="D65" s="11">
        <v>702.05</v>
      </c>
      <c r="E65" s="11"/>
    </row>
    <row r="66" spans="1:8" x14ac:dyDescent="0.25">
      <c r="A66" t="s">
        <v>7</v>
      </c>
      <c r="D66" s="11">
        <v>414.27</v>
      </c>
      <c r="E66" s="11"/>
    </row>
    <row r="67" spans="1:8" x14ac:dyDescent="0.25">
      <c r="A67" t="s">
        <v>8</v>
      </c>
      <c r="D67" s="11">
        <v>447.01</v>
      </c>
      <c r="E67" s="11"/>
    </row>
    <row r="68" spans="1:8" x14ac:dyDescent="0.25">
      <c r="A68" t="s">
        <v>20</v>
      </c>
      <c r="D68" s="11">
        <f>B43*B47</f>
        <v>0</v>
      </c>
      <c r="E68" s="11"/>
    </row>
    <row r="69" spans="1:8" x14ac:dyDescent="0.25">
      <c r="A69" s="12"/>
      <c r="D69" s="29">
        <f>SUM(D63:D68)</f>
        <v>2338.9399999999996</v>
      </c>
      <c r="E69" s="29"/>
    </row>
    <row r="70" spans="1:8" ht="15.75" thickBot="1" x14ac:dyDescent="0.3"/>
    <row r="71" spans="1:8" ht="16.5" thickTop="1" thickBot="1" x14ac:dyDescent="0.3">
      <c r="A71" s="6" t="s">
        <v>24</v>
      </c>
      <c r="D71" s="18">
        <f>12*D58+2*D69</f>
        <v>43694.439999999995</v>
      </c>
      <c r="E71" s="30"/>
    </row>
    <row r="72" spans="1:8" ht="24" thickTop="1" x14ac:dyDescent="0.25">
      <c r="A72" s="31" t="s">
        <v>22</v>
      </c>
    </row>
    <row r="74" spans="1:8" x14ac:dyDescent="0.25">
      <c r="A74" s="20"/>
      <c r="B74" s="20"/>
      <c r="C74" s="20"/>
      <c r="D74" s="20"/>
      <c r="E74" s="20"/>
      <c r="F74" s="20"/>
      <c r="G74" s="20"/>
      <c r="H74" s="20"/>
    </row>
    <row r="77" spans="1:8" ht="20.25" x14ac:dyDescent="0.3">
      <c r="A77" s="23" t="s">
        <v>15</v>
      </c>
    </row>
    <row r="79" spans="1:8" x14ac:dyDescent="0.25">
      <c r="A79" s="3" t="s">
        <v>16</v>
      </c>
      <c r="B79" s="24">
        <v>0</v>
      </c>
    </row>
    <row r="80" spans="1:8" x14ac:dyDescent="0.25">
      <c r="A80" s="3"/>
      <c r="B80" s="25"/>
    </row>
    <row r="81" spans="1:5" x14ac:dyDescent="0.25">
      <c r="A81" s="6" t="s">
        <v>17</v>
      </c>
      <c r="B81" s="26">
        <v>0</v>
      </c>
      <c r="C81" s="8"/>
      <c r="D81" s="9"/>
      <c r="E81" s="9"/>
    </row>
    <row r="82" spans="1:5" x14ac:dyDescent="0.25">
      <c r="A82" s="6"/>
      <c r="B82" s="7"/>
      <c r="C82" s="8"/>
      <c r="D82" s="9"/>
      <c r="E82" s="9"/>
    </row>
    <row r="83" spans="1:5" x14ac:dyDescent="0.25">
      <c r="A83" s="6" t="s">
        <v>2</v>
      </c>
      <c r="B83" s="7">
        <v>47.67</v>
      </c>
      <c r="C83" s="8"/>
      <c r="D83" s="9"/>
      <c r="E83" s="9"/>
    </row>
    <row r="84" spans="1:5" x14ac:dyDescent="0.25">
      <c r="A84" s="6"/>
      <c r="B84" s="7"/>
      <c r="C84" s="8"/>
      <c r="D84" s="9"/>
      <c r="E84" s="9"/>
    </row>
    <row r="85" spans="1:5" x14ac:dyDescent="0.25">
      <c r="A85" s="6" t="s">
        <v>18</v>
      </c>
      <c r="B85" s="7">
        <v>179.86</v>
      </c>
      <c r="C85" s="8"/>
      <c r="D85" s="9"/>
      <c r="E85" s="9"/>
    </row>
    <row r="86" spans="1:5" x14ac:dyDescent="0.25">
      <c r="A86" s="3"/>
    </row>
    <row r="87" spans="1:5" x14ac:dyDescent="0.25">
      <c r="A87" s="10" t="s">
        <v>3</v>
      </c>
    </row>
    <row r="88" spans="1:5" x14ac:dyDescent="0.25">
      <c r="A88" t="s">
        <v>4</v>
      </c>
      <c r="D88" s="11">
        <v>1238.68</v>
      </c>
      <c r="E88" s="11"/>
    </row>
    <row r="89" spans="1:5" x14ac:dyDescent="0.25">
      <c r="A89" t="s">
        <v>5</v>
      </c>
      <c r="D89" s="11">
        <f>B79*B83</f>
        <v>0</v>
      </c>
      <c r="E89" s="11"/>
    </row>
    <row r="90" spans="1:5" x14ac:dyDescent="0.25">
      <c r="A90" t="s">
        <v>6</v>
      </c>
      <c r="D90" s="11">
        <v>691.88</v>
      </c>
      <c r="E90" s="11"/>
    </row>
    <row r="91" spans="1:5" x14ac:dyDescent="0.25">
      <c r="A91" t="s">
        <v>7</v>
      </c>
      <c r="D91" s="11">
        <v>397.4</v>
      </c>
      <c r="E91" s="11"/>
    </row>
    <row r="92" spans="1:5" x14ac:dyDescent="0.25">
      <c r="A92" t="s">
        <v>8</v>
      </c>
      <c r="D92" s="11">
        <v>440.53</v>
      </c>
      <c r="E92" s="11"/>
    </row>
    <row r="93" spans="1:5" x14ac:dyDescent="0.25">
      <c r="A93" t="s">
        <v>9</v>
      </c>
      <c r="D93" s="11">
        <v>24.14</v>
      </c>
      <c r="E93" s="11"/>
    </row>
    <row r="94" spans="1:5" x14ac:dyDescent="0.25">
      <c r="A94" t="s">
        <v>10</v>
      </c>
      <c r="D94" s="11">
        <v>400.77</v>
      </c>
      <c r="E94" s="11"/>
    </row>
    <row r="95" spans="1:5" x14ac:dyDescent="0.25">
      <c r="A95" t="s">
        <v>19</v>
      </c>
      <c r="D95" s="11">
        <f>B81*B85</f>
        <v>0</v>
      </c>
      <c r="E95" s="11"/>
    </row>
    <row r="96" spans="1:5" x14ac:dyDescent="0.25">
      <c r="A96" s="12"/>
      <c r="D96" s="27">
        <f>SUM(D88:D95)</f>
        <v>3193.3999999999996</v>
      </c>
      <c r="E96" s="27"/>
    </row>
    <row r="98" spans="1:8" x14ac:dyDescent="0.25">
      <c r="A98" s="10" t="s">
        <v>11</v>
      </c>
    </row>
    <row r="99" spans="1:8" x14ac:dyDescent="0.25">
      <c r="A99" s="14" t="s">
        <v>12</v>
      </c>
      <c r="B99" s="15">
        <v>29.43</v>
      </c>
      <c r="C99" s="16"/>
    </row>
    <row r="100" spans="1:8" x14ac:dyDescent="0.25">
      <c r="A100" s="28"/>
    </row>
    <row r="101" spans="1:8" x14ac:dyDescent="0.25">
      <c r="A101" t="s">
        <v>4</v>
      </c>
      <c r="D101" s="11">
        <v>764.37</v>
      </c>
      <c r="E101" s="11"/>
    </row>
    <row r="102" spans="1:8" x14ac:dyDescent="0.25">
      <c r="A102" t="s">
        <v>5</v>
      </c>
      <c r="D102" s="11">
        <f>B79*B99</f>
        <v>0</v>
      </c>
      <c r="E102" s="11"/>
    </row>
    <row r="103" spans="1:8" x14ac:dyDescent="0.25">
      <c r="A103" t="s">
        <v>6</v>
      </c>
      <c r="D103" s="11">
        <v>691.88</v>
      </c>
      <c r="E103" s="11"/>
    </row>
    <row r="104" spans="1:8" x14ac:dyDescent="0.25">
      <c r="A104" t="s">
        <v>7</v>
      </c>
      <c r="D104" s="11">
        <v>397.4</v>
      </c>
      <c r="E104" s="11"/>
    </row>
    <row r="105" spans="1:8" x14ac:dyDescent="0.25">
      <c r="A105" t="s">
        <v>8</v>
      </c>
      <c r="D105" s="11">
        <v>440.53</v>
      </c>
      <c r="E105" s="11"/>
    </row>
    <row r="106" spans="1:8" x14ac:dyDescent="0.25">
      <c r="A106" t="s">
        <v>20</v>
      </c>
      <c r="D106" s="11">
        <f>B81*B85</f>
        <v>0</v>
      </c>
      <c r="E106" s="11"/>
    </row>
    <row r="107" spans="1:8" x14ac:dyDescent="0.25">
      <c r="A107" s="12"/>
      <c r="D107" s="29">
        <f>SUM(D101:D106)</f>
        <v>2294.1800000000003</v>
      </c>
      <c r="E107" s="29"/>
    </row>
    <row r="108" spans="1:8" ht="15.75" thickBot="1" x14ac:dyDescent="0.3"/>
    <row r="109" spans="1:8" ht="16.5" thickTop="1" thickBot="1" x14ac:dyDescent="0.3">
      <c r="A109" s="6" t="s">
        <v>21</v>
      </c>
      <c r="D109" s="18">
        <f>12*D96+2*D107</f>
        <v>42909.159999999996</v>
      </c>
      <c r="E109" s="30"/>
    </row>
    <row r="110" spans="1:8" ht="24" thickTop="1" x14ac:dyDescent="0.25">
      <c r="A110" s="31" t="s">
        <v>22</v>
      </c>
    </row>
    <row r="112" spans="1:8" x14ac:dyDescent="0.25">
      <c r="A112" s="20"/>
      <c r="B112" s="20"/>
      <c r="C112" s="20"/>
      <c r="D112" s="20"/>
      <c r="E112" s="20"/>
      <c r="F112" s="20"/>
      <c r="G112" s="20"/>
      <c r="H112" s="20"/>
    </row>
    <row r="114" spans="1:5" ht="20.25" x14ac:dyDescent="0.3">
      <c r="A114" s="1" t="s">
        <v>0</v>
      </c>
      <c r="B114" s="2"/>
    </row>
    <row r="116" spans="1:5" x14ac:dyDescent="0.25">
      <c r="A116" s="3" t="s">
        <v>1</v>
      </c>
      <c r="B116" s="4">
        <v>0</v>
      </c>
    </row>
    <row r="117" spans="1:5" x14ac:dyDescent="0.25">
      <c r="A117" s="3"/>
      <c r="B117" s="5"/>
    </row>
    <row r="118" spans="1:5" x14ac:dyDescent="0.25">
      <c r="A118" s="6" t="s">
        <v>2</v>
      </c>
      <c r="B118" s="7">
        <v>46.74</v>
      </c>
      <c r="C118" s="8"/>
      <c r="D118" s="9"/>
      <c r="E118" s="9"/>
    </row>
    <row r="119" spans="1:5" x14ac:dyDescent="0.25">
      <c r="A119" s="3"/>
    </row>
    <row r="120" spans="1:5" x14ac:dyDescent="0.25">
      <c r="A120" s="10" t="s">
        <v>3</v>
      </c>
    </row>
    <row r="121" spans="1:5" x14ac:dyDescent="0.25">
      <c r="A121" t="s">
        <v>4</v>
      </c>
      <c r="D121" s="11">
        <v>1214.3900000000001</v>
      </c>
      <c r="E121" s="11"/>
    </row>
    <row r="122" spans="1:5" x14ac:dyDescent="0.25">
      <c r="A122" t="s">
        <v>5</v>
      </c>
      <c r="D122" s="11">
        <f>B116*B118</f>
        <v>0</v>
      </c>
    </row>
    <row r="123" spans="1:5" x14ac:dyDescent="0.25">
      <c r="A123" t="s">
        <v>6</v>
      </c>
      <c r="D123" s="11">
        <v>678.31</v>
      </c>
    </row>
    <row r="124" spans="1:5" x14ac:dyDescent="0.25">
      <c r="A124" t="s">
        <v>7</v>
      </c>
      <c r="D124" s="11">
        <v>389.61</v>
      </c>
    </row>
    <row r="125" spans="1:5" x14ac:dyDescent="0.25">
      <c r="A125" t="s">
        <v>8</v>
      </c>
      <c r="D125" s="11">
        <v>431.89</v>
      </c>
    </row>
    <row r="126" spans="1:5" x14ac:dyDescent="0.25">
      <c r="A126" t="s">
        <v>9</v>
      </c>
      <c r="D126" s="11">
        <v>23.67</v>
      </c>
    </row>
    <row r="127" spans="1:5" x14ac:dyDescent="0.25">
      <c r="A127" t="s">
        <v>10</v>
      </c>
      <c r="D127" s="11">
        <v>392.91</v>
      </c>
    </row>
    <row r="128" spans="1:5" x14ac:dyDescent="0.25">
      <c r="A128" s="12"/>
      <c r="D128" s="13">
        <f>SUM(D121:D127)</f>
        <v>3130.7799999999997</v>
      </c>
    </row>
    <row r="130" spans="1:8" x14ac:dyDescent="0.25">
      <c r="A130" s="10" t="s">
        <v>11</v>
      </c>
    </row>
    <row r="131" spans="1:8" x14ac:dyDescent="0.25">
      <c r="A131" s="14" t="s">
        <v>12</v>
      </c>
      <c r="B131" s="15">
        <v>28.85</v>
      </c>
      <c r="C131" s="16"/>
    </row>
    <row r="133" spans="1:8" x14ac:dyDescent="0.25">
      <c r="A133" t="s">
        <v>4</v>
      </c>
      <c r="D133" s="11">
        <v>749.38</v>
      </c>
    </row>
    <row r="134" spans="1:8" x14ac:dyDescent="0.25">
      <c r="A134" t="s">
        <v>5</v>
      </c>
      <c r="D134" s="11">
        <f>B116*B131</f>
        <v>0</v>
      </c>
    </row>
    <row r="135" spans="1:8" x14ac:dyDescent="0.25">
      <c r="A135" t="s">
        <v>6</v>
      </c>
      <c r="D135" s="11">
        <v>678.31</v>
      </c>
    </row>
    <row r="136" spans="1:8" x14ac:dyDescent="0.25">
      <c r="A136" t="s">
        <v>7</v>
      </c>
      <c r="D136" s="11">
        <v>389.61</v>
      </c>
    </row>
    <row r="137" spans="1:8" x14ac:dyDescent="0.25">
      <c r="A137" t="s">
        <v>8</v>
      </c>
      <c r="D137" s="11">
        <v>431.89</v>
      </c>
    </row>
    <row r="138" spans="1:8" x14ac:dyDescent="0.25">
      <c r="A138" s="12"/>
      <c r="D138" s="17">
        <f>SUM(D133:D137)</f>
        <v>2249.19</v>
      </c>
    </row>
    <row r="139" spans="1:8" x14ac:dyDescent="0.25">
      <c r="D139" s="11"/>
    </row>
    <row r="140" spans="1:8" ht="15.75" thickBot="1" x14ac:dyDescent="0.3"/>
    <row r="141" spans="1:8" ht="16.5" thickTop="1" thickBot="1" x14ac:dyDescent="0.3">
      <c r="A141" s="6" t="s">
        <v>13</v>
      </c>
      <c r="D141" s="18">
        <f>12*D128+2*D138</f>
        <v>42067.74</v>
      </c>
    </row>
    <row r="142" spans="1:8" ht="35.25" thickTop="1" x14ac:dyDescent="0.25">
      <c r="A142" s="19" t="s">
        <v>14</v>
      </c>
    </row>
    <row r="144" spans="1:8" x14ac:dyDescent="0.25">
      <c r="A144" s="20"/>
      <c r="B144" s="20"/>
      <c r="C144" s="20"/>
      <c r="D144" s="20"/>
      <c r="E144" s="20"/>
      <c r="F144" s="20"/>
      <c r="G144" s="20"/>
      <c r="H144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opLeftCell="A16" workbookViewId="0">
      <selection activeCell="A33" sqref="A33"/>
    </sheetView>
  </sheetViews>
  <sheetFormatPr baseColWidth="10" defaultRowHeight="15" x14ac:dyDescent="0.25"/>
  <cols>
    <col min="1" max="1" width="34.28515625" customWidth="1"/>
    <col min="4" max="4" width="16.85546875" customWidth="1"/>
  </cols>
  <sheetData>
    <row r="1" spans="1:5" ht="20.25" x14ac:dyDescent="0.3">
      <c r="A1" s="23" t="s">
        <v>25</v>
      </c>
    </row>
    <row r="3" spans="1:5" x14ac:dyDescent="0.25">
      <c r="A3" s="3" t="s">
        <v>16</v>
      </c>
      <c r="B3" s="24">
        <v>0</v>
      </c>
    </row>
    <row r="4" spans="1:5" x14ac:dyDescent="0.25">
      <c r="A4" s="3"/>
      <c r="B4" s="25"/>
    </row>
    <row r="5" spans="1:5" x14ac:dyDescent="0.25">
      <c r="A5" s="6" t="s">
        <v>17</v>
      </c>
      <c r="B5" s="26">
        <v>0</v>
      </c>
      <c r="C5" s="8"/>
      <c r="D5" s="9"/>
      <c r="E5" s="9"/>
    </row>
    <row r="6" spans="1:5" x14ac:dyDescent="0.25">
      <c r="A6" s="6"/>
      <c r="B6" s="7"/>
      <c r="C6" s="8"/>
      <c r="D6" s="9"/>
      <c r="E6" s="9"/>
    </row>
    <row r="7" spans="1:5" x14ac:dyDescent="0.25">
      <c r="A7" s="6" t="s">
        <v>2</v>
      </c>
      <c r="B7" s="7">
        <v>49.59</v>
      </c>
      <c r="C7" s="8"/>
      <c r="D7" s="9"/>
      <c r="E7" s="9"/>
    </row>
    <row r="8" spans="1:5" x14ac:dyDescent="0.25">
      <c r="A8" s="6"/>
      <c r="B8" s="7"/>
      <c r="C8" s="8"/>
      <c r="D8" s="9"/>
      <c r="E8" s="9"/>
    </row>
    <row r="9" spans="1:5" x14ac:dyDescent="0.25">
      <c r="A9" s="6" t="s">
        <v>18</v>
      </c>
      <c r="B9" s="7">
        <v>187.06</v>
      </c>
      <c r="C9" s="8"/>
      <c r="D9" s="9"/>
      <c r="E9" s="9"/>
    </row>
    <row r="10" spans="1:5" x14ac:dyDescent="0.25">
      <c r="A10" s="3"/>
    </row>
    <row r="11" spans="1:5" x14ac:dyDescent="0.25">
      <c r="A11" s="10" t="s">
        <v>3</v>
      </c>
    </row>
    <row r="12" spans="1:5" x14ac:dyDescent="0.25">
      <c r="A12" t="s">
        <v>4</v>
      </c>
      <c r="D12" s="11">
        <v>1256.8900000000001</v>
      </c>
      <c r="E12" s="11"/>
    </row>
    <row r="13" spans="1:5" x14ac:dyDescent="0.25">
      <c r="A13" t="s">
        <v>5</v>
      </c>
      <c r="D13" s="11">
        <f>B3*B7</f>
        <v>0</v>
      </c>
      <c r="E13" s="11"/>
    </row>
    <row r="14" spans="1:5" x14ac:dyDescent="0.25">
      <c r="A14" t="s">
        <v>6</v>
      </c>
      <c r="D14" s="11">
        <v>811.08</v>
      </c>
      <c r="E14" s="11"/>
    </row>
    <row r="15" spans="1:5" x14ac:dyDescent="0.25">
      <c r="A15" t="s">
        <v>7</v>
      </c>
      <c r="D15" s="11">
        <v>460.06</v>
      </c>
      <c r="E15" s="11"/>
    </row>
    <row r="16" spans="1:5" x14ac:dyDescent="0.25">
      <c r="A16" t="s">
        <v>8</v>
      </c>
      <c r="D16" s="11">
        <v>551.1</v>
      </c>
      <c r="E16" s="11"/>
    </row>
    <row r="17" spans="1:5" x14ac:dyDescent="0.25">
      <c r="A17" t="s">
        <v>9</v>
      </c>
      <c r="D17" s="11">
        <v>25.11</v>
      </c>
      <c r="E17" s="11"/>
    </row>
    <row r="18" spans="1:5" x14ac:dyDescent="0.25">
      <c r="A18" t="s">
        <v>10</v>
      </c>
      <c r="D18" s="11">
        <v>416.83</v>
      </c>
      <c r="E18" s="11"/>
    </row>
    <row r="19" spans="1:5" x14ac:dyDescent="0.25">
      <c r="A19" t="s">
        <v>19</v>
      </c>
      <c r="D19" s="11">
        <f>B5*B9</f>
        <v>0</v>
      </c>
      <c r="E19" s="11"/>
    </row>
    <row r="20" spans="1:5" x14ac:dyDescent="0.25">
      <c r="A20" s="12"/>
      <c r="D20" s="27">
        <f>SUM(D12:D19)</f>
        <v>3521.07</v>
      </c>
      <c r="E20" s="27"/>
    </row>
    <row r="22" spans="1:5" x14ac:dyDescent="0.25">
      <c r="A22" s="10" t="s">
        <v>11</v>
      </c>
    </row>
    <row r="23" spans="1:5" x14ac:dyDescent="0.25">
      <c r="A23" s="14" t="s">
        <v>12</v>
      </c>
      <c r="B23" s="15">
        <v>30.61</v>
      </c>
      <c r="C23" s="16"/>
    </row>
    <row r="24" spans="1:5" x14ac:dyDescent="0.25">
      <c r="A24" s="28"/>
    </row>
    <row r="25" spans="1:5" x14ac:dyDescent="0.25">
      <c r="A25" t="s">
        <v>4</v>
      </c>
      <c r="D25" s="11">
        <v>795</v>
      </c>
      <c r="E25" s="11"/>
    </row>
    <row r="26" spans="1:5" x14ac:dyDescent="0.25">
      <c r="A26" t="s">
        <v>5</v>
      </c>
      <c r="D26" s="11">
        <f>B3*B23</f>
        <v>0</v>
      </c>
      <c r="E26" s="11"/>
    </row>
    <row r="27" spans="1:5" x14ac:dyDescent="0.25">
      <c r="A27" t="s">
        <v>6</v>
      </c>
      <c r="D27" s="11">
        <v>811.08</v>
      </c>
      <c r="E27" s="11"/>
    </row>
    <row r="28" spans="1:5" x14ac:dyDescent="0.25">
      <c r="A28" t="s">
        <v>7</v>
      </c>
      <c r="D28" s="11">
        <v>460.06</v>
      </c>
      <c r="E28" s="11"/>
    </row>
    <row r="29" spans="1:5" x14ac:dyDescent="0.25">
      <c r="A29" t="s">
        <v>8</v>
      </c>
      <c r="D29" s="11">
        <v>551.1</v>
      </c>
      <c r="E29" s="11"/>
    </row>
    <row r="30" spans="1:5" x14ac:dyDescent="0.25">
      <c r="A30" t="s">
        <v>20</v>
      </c>
      <c r="D30" s="11">
        <f>B5*B9</f>
        <v>0</v>
      </c>
      <c r="E30" s="11"/>
    </row>
    <row r="31" spans="1:5" x14ac:dyDescent="0.25">
      <c r="A31" s="12"/>
      <c r="D31" s="29">
        <f>SUM(D25:D30)</f>
        <v>2617.2399999999998</v>
      </c>
      <c r="E31" s="29"/>
    </row>
    <row r="32" spans="1:5" ht="15.75" thickBot="1" x14ac:dyDescent="0.3"/>
    <row r="33" spans="1:8" ht="16.5" thickTop="1" thickBot="1" x14ac:dyDescent="0.3">
      <c r="A33" s="6" t="s">
        <v>26</v>
      </c>
      <c r="D33" s="18">
        <f>12*D20+2*D31</f>
        <v>47487.320000000007</v>
      </c>
      <c r="E33" s="30"/>
    </row>
    <row r="34" spans="1:8" ht="24" thickTop="1" x14ac:dyDescent="0.25">
      <c r="A34" s="31" t="s">
        <v>22</v>
      </c>
    </row>
    <row r="36" spans="1:8" x14ac:dyDescent="0.25">
      <c r="A36" s="20"/>
      <c r="B36" s="20"/>
      <c r="C36" s="20"/>
      <c r="D36" s="20"/>
      <c r="E36" s="20"/>
      <c r="F36" s="20"/>
      <c r="G36" s="20"/>
      <c r="H36" s="20"/>
    </row>
    <row r="39" spans="1:8" ht="20.25" x14ac:dyDescent="0.3">
      <c r="A39" s="23" t="s">
        <v>23</v>
      </c>
    </row>
    <row r="41" spans="1:8" x14ac:dyDescent="0.25">
      <c r="A41" s="3" t="s">
        <v>16</v>
      </c>
      <c r="B41" s="24">
        <v>0</v>
      </c>
    </row>
    <row r="42" spans="1:8" x14ac:dyDescent="0.25">
      <c r="A42" s="3"/>
      <c r="B42" s="25"/>
    </row>
    <row r="43" spans="1:8" x14ac:dyDescent="0.25">
      <c r="A43" s="6" t="s">
        <v>17</v>
      </c>
      <c r="B43" s="26">
        <v>0</v>
      </c>
      <c r="C43" s="8"/>
      <c r="D43" s="9"/>
      <c r="E43" s="9"/>
    </row>
    <row r="44" spans="1:8" x14ac:dyDescent="0.25">
      <c r="A44" s="6"/>
      <c r="B44" s="7"/>
      <c r="C44" s="8"/>
      <c r="D44" s="9"/>
      <c r="E44" s="9"/>
    </row>
    <row r="45" spans="1:8" x14ac:dyDescent="0.25">
      <c r="A45" s="6" t="s">
        <v>2</v>
      </c>
      <c r="B45" s="7">
        <v>48.38</v>
      </c>
      <c r="C45" s="8"/>
      <c r="D45" s="9"/>
      <c r="E45" s="9"/>
    </row>
    <row r="46" spans="1:8" x14ac:dyDescent="0.25">
      <c r="A46" s="6"/>
      <c r="B46" s="7"/>
      <c r="C46" s="8"/>
      <c r="D46" s="9"/>
      <c r="E46" s="9"/>
    </row>
    <row r="47" spans="1:8" x14ac:dyDescent="0.25">
      <c r="A47" s="6" t="s">
        <v>18</v>
      </c>
      <c r="B47" s="7">
        <v>182.5</v>
      </c>
      <c r="C47" s="8"/>
      <c r="D47" s="9"/>
      <c r="E47" s="9"/>
    </row>
    <row r="48" spans="1:8" x14ac:dyDescent="0.25">
      <c r="A48" s="3"/>
    </row>
    <row r="49" spans="1:5" x14ac:dyDescent="0.25">
      <c r="A49" s="10" t="s">
        <v>3</v>
      </c>
    </row>
    <row r="50" spans="1:5" x14ac:dyDescent="0.25">
      <c r="A50" t="s">
        <v>4</v>
      </c>
      <c r="D50" s="11">
        <v>1256.8900000000001</v>
      </c>
      <c r="E50" s="11"/>
    </row>
    <row r="51" spans="1:5" x14ac:dyDescent="0.25">
      <c r="A51" t="s">
        <v>5</v>
      </c>
      <c r="D51" s="11">
        <f>B41*B45</f>
        <v>0</v>
      </c>
      <c r="E51" s="11"/>
    </row>
    <row r="52" spans="1:5" x14ac:dyDescent="0.25">
      <c r="A52" t="s">
        <v>6</v>
      </c>
      <c r="D52" s="11">
        <v>791.3</v>
      </c>
      <c r="E52" s="11"/>
    </row>
    <row r="53" spans="1:5" x14ac:dyDescent="0.25">
      <c r="A53" t="s">
        <v>7</v>
      </c>
      <c r="D53" s="11">
        <v>448.84</v>
      </c>
      <c r="E53" s="11"/>
    </row>
    <row r="54" spans="1:5" x14ac:dyDescent="0.25">
      <c r="A54" t="s">
        <v>8</v>
      </c>
      <c r="D54" s="11">
        <v>537.66</v>
      </c>
      <c r="E54" s="11"/>
    </row>
    <row r="55" spans="1:5" x14ac:dyDescent="0.25">
      <c r="A55" t="s">
        <v>9</v>
      </c>
      <c r="D55" s="11">
        <v>24.5</v>
      </c>
      <c r="E55" s="11"/>
    </row>
    <row r="56" spans="1:5" x14ac:dyDescent="0.25">
      <c r="A56" t="s">
        <v>10</v>
      </c>
      <c r="D56" s="11">
        <v>406.66</v>
      </c>
      <c r="E56" s="11"/>
    </row>
    <row r="57" spans="1:5" x14ac:dyDescent="0.25">
      <c r="A57" t="s">
        <v>19</v>
      </c>
      <c r="D57" s="11">
        <f>B43*B47</f>
        <v>0</v>
      </c>
      <c r="E57" s="11"/>
    </row>
    <row r="58" spans="1:5" x14ac:dyDescent="0.25">
      <c r="A58" s="12"/>
      <c r="D58" s="27">
        <f>SUM(D50:D57)</f>
        <v>3465.85</v>
      </c>
      <c r="E58" s="27"/>
    </row>
    <row r="60" spans="1:5" x14ac:dyDescent="0.25">
      <c r="A60" s="10" t="s">
        <v>11</v>
      </c>
    </row>
    <row r="61" spans="1:5" x14ac:dyDescent="0.25">
      <c r="A61" s="14" t="s">
        <v>12</v>
      </c>
      <c r="B61" s="15">
        <v>29.86</v>
      </c>
      <c r="C61" s="16"/>
    </row>
    <row r="62" spans="1:5" x14ac:dyDescent="0.25">
      <c r="A62" s="28"/>
    </row>
    <row r="63" spans="1:5" x14ac:dyDescent="0.25">
      <c r="A63" t="s">
        <v>4</v>
      </c>
      <c r="D63" s="11">
        <v>775.61</v>
      </c>
      <c r="E63" s="11"/>
    </row>
    <row r="64" spans="1:5" x14ac:dyDescent="0.25">
      <c r="A64" t="s">
        <v>5</v>
      </c>
      <c r="D64" s="11">
        <f>B41*B61</f>
        <v>0</v>
      </c>
      <c r="E64" s="11"/>
    </row>
    <row r="65" spans="1:8" x14ac:dyDescent="0.25">
      <c r="A65" t="s">
        <v>6</v>
      </c>
      <c r="D65" s="11">
        <v>791.3</v>
      </c>
      <c r="E65" s="11"/>
    </row>
    <row r="66" spans="1:8" x14ac:dyDescent="0.25">
      <c r="A66" t="s">
        <v>7</v>
      </c>
      <c r="D66" s="11">
        <v>448.84</v>
      </c>
      <c r="E66" s="11"/>
    </row>
    <row r="67" spans="1:8" x14ac:dyDescent="0.25">
      <c r="A67" t="s">
        <v>8</v>
      </c>
      <c r="D67" s="11">
        <v>537.66</v>
      </c>
      <c r="E67" s="11"/>
    </row>
    <row r="68" spans="1:8" x14ac:dyDescent="0.25">
      <c r="A68" t="s">
        <v>20</v>
      </c>
      <c r="D68" s="11">
        <f>B43*B47</f>
        <v>0</v>
      </c>
      <c r="E68" s="11"/>
    </row>
    <row r="69" spans="1:8" x14ac:dyDescent="0.25">
      <c r="A69" s="12"/>
      <c r="D69" s="29">
        <f>SUM(D63:D68)</f>
        <v>2553.41</v>
      </c>
      <c r="E69" s="29"/>
    </row>
    <row r="70" spans="1:8" ht="15.75" thickBot="1" x14ac:dyDescent="0.3"/>
    <row r="71" spans="1:8" ht="16.5" thickTop="1" thickBot="1" x14ac:dyDescent="0.3">
      <c r="A71" s="6" t="s">
        <v>24</v>
      </c>
      <c r="D71" s="18">
        <f>12*D58+2*D69</f>
        <v>46697.02</v>
      </c>
      <c r="E71" s="30"/>
    </row>
    <row r="72" spans="1:8" ht="24" thickTop="1" x14ac:dyDescent="0.25">
      <c r="A72" s="31" t="s">
        <v>22</v>
      </c>
    </row>
    <row r="74" spans="1:8" x14ac:dyDescent="0.25">
      <c r="A74" s="20"/>
      <c r="B74" s="20"/>
      <c r="C74" s="20"/>
      <c r="D74" s="20"/>
      <c r="E74" s="20"/>
      <c r="F74" s="20"/>
      <c r="G74" s="20"/>
      <c r="H74" s="20"/>
    </row>
    <row r="76" spans="1:8" ht="20.25" x14ac:dyDescent="0.3">
      <c r="A76" s="23" t="s">
        <v>15</v>
      </c>
    </row>
    <row r="78" spans="1:8" x14ac:dyDescent="0.25">
      <c r="A78" s="3" t="s">
        <v>16</v>
      </c>
      <c r="B78" s="24">
        <v>0</v>
      </c>
    </row>
    <row r="79" spans="1:8" x14ac:dyDescent="0.25">
      <c r="A79" s="3"/>
      <c r="B79" s="25"/>
    </row>
    <row r="80" spans="1:8" x14ac:dyDescent="0.25">
      <c r="A80" s="6" t="s">
        <v>17</v>
      </c>
      <c r="B80" s="26">
        <v>0</v>
      </c>
      <c r="C80" s="8"/>
      <c r="D80" s="9"/>
      <c r="E80" s="9"/>
    </row>
    <row r="81" spans="1:5" x14ac:dyDescent="0.25">
      <c r="A81" s="6"/>
      <c r="B81" s="7"/>
      <c r="C81" s="8"/>
      <c r="D81" s="9"/>
      <c r="E81" s="9"/>
    </row>
    <row r="82" spans="1:5" x14ac:dyDescent="0.25">
      <c r="A82" s="6" t="s">
        <v>2</v>
      </c>
      <c r="B82" s="7">
        <v>47.67</v>
      </c>
      <c r="C82" s="8"/>
      <c r="D82" s="9"/>
      <c r="E82" s="9"/>
    </row>
    <row r="83" spans="1:5" x14ac:dyDescent="0.25">
      <c r="A83" s="6"/>
      <c r="B83" s="7"/>
      <c r="C83" s="8"/>
      <c r="D83" s="9"/>
      <c r="E83" s="9"/>
    </row>
    <row r="84" spans="1:5" x14ac:dyDescent="0.25">
      <c r="A84" s="6" t="s">
        <v>18</v>
      </c>
      <c r="B84" s="7">
        <v>179.86</v>
      </c>
      <c r="C84" s="8"/>
      <c r="D84" s="9"/>
      <c r="E84" s="9"/>
    </row>
    <row r="85" spans="1:5" x14ac:dyDescent="0.25">
      <c r="A85" s="3"/>
    </row>
    <row r="86" spans="1:5" x14ac:dyDescent="0.25">
      <c r="A86" s="10" t="s">
        <v>3</v>
      </c>
    </row>
    <row r="87" spans="1:5" x14ac:dyDescent="0.25">
      <c r="A87" t="s">
        <v>4</v>
      </c>
      <c r="D87" s="11">
        <v>1238.68</v>
      </c>
      <c r="E87" s="11"/>
    </row>
    <row r="88" spans="1:5" x14ac:dyDescent="0.25">
      <c r="A88" t="s">
        <v>5</v>
      </c>
      <c r="D88" s="11">
        <f>B78*B82</f>
        <v>0</v>
      </c>
      <c r="E88" s="11"/>
    </row>
    <row r="89" spans="1:5" x14ac:dyDescent="0.25">
      <c r="A89" t="s">
        <v>6</v>
      </c>
      <c r="D89" s="11">
        <v>779.83</v>
      </c>
      <c r="E89" s="11"/>
    </row>
    <row r="90" spans="1:5" x14ac:dyDescent="0.25">
      <c r="A90" t="s">
        <v>7</v>
      </c>
      <c r="D90" s="11">
        <v>431.47</v>
      </c>
      <c r="E90" s="11"/>
    </row>
    <row r="91" spans="1:5" x14ac:dyDescent="0.25">
      <c r="A91" t="s">
        <v>8</v>
      </c>
      <c r="D91" s="11">
        <v>529.87</v>
      </c>
      <c r="E91" s="11"/>
    </row>
    <row r="92" spans="1:5" x14ac:dyDescent="0.25">
      <c r="A92" t="s">
        <v>9</v>
      </c>
      <c r="D92" s="11">
        <v>24.14</v>
      </c>
      <c r="E92" s="11"/>
    </row>
    <row r="93" spans="1:5" x14ac:dyDescent="0.25">
      <c r="A93" t="s">
        <v>10</v>
      </c>
      <c r="D93" s="11">
        <v>400.77</v>
      </c>
      <c r="E93" s="11"/>
    </row>
    <row r="94" spans="1:5" x14ac:dyDescent="0.25">
      <c r="A94" t="s">
        <v>19</v>
      </c>
      <c r="D94" s="11">
        <f>B80*B84</f>
        <v>0</v>
      </c>
      <c r="E94" s="11"/>
    </row>
    <row r="95" spans="1:5" x14ac:dyDescent="0.25">
      <c r="A95" s="12"/>
      <c r="D95" s="27">
        <f>SUM(D87:D94)</f>
        <v>3404.76</v>
      </c>
      <c r="E95" s="27"/>
    </row>
    <row r="97" spans="1:8" x14ac:dyDescent="0.25">
      <c r="A97" s="10" t="s">
        <v>11</v>
      </c>
    </row>
    <row r="98" spans="1:8" x14ac:dyDescent="0.25">
      <c r="A98" s="14" t="s">
        <v>12</v>
      </c>
      <c r="B98" s="15">
        <v>29.43</v>
      </c>
      <c r="C98" s="16"/>
    </row>
    <row r="99" spans="1:8" x14ac:dyDescent="0.25">
      <c r="A99" s="28"/>
    </row>
    <row r="100" spans="1:8" x14ac:dyDescent="0.25">
      <c r="A100" t="s">
        <v>4</v>
      </c>
      <c r="D100" s="11">
        <v>764.37</v>
      </c>
      <c r="E100" s="11"/>
    </row>
    <row r="101" spans="1:8" x14ac:dyDescent="0.25">
      <c r="A101" t="s">
        <v>5</v>
      </c>
      <c r="D101" s="11">
        <f>B78*B98</f>
        <v>0</v>
      </c>
      <c r="E101" s="11"/>
    </row>
    <row r="102" spans="1:8" x14ac:dyDescent="0.25">
      <c r="A102" t="s">
        <v>6</v>
      </c>
      <c r="D102" s="11">
        <v>779.83</v>
      </c>
      <c r="E102" s="11"/>
    </row>
    <row r="103" spans="1:8" x14ac:dyDescent="0.25">
      <c r="A103" t="s">
        <v>7</v>
      </c>
      <c r="D103" s="11">
        <v>431.47</v>
      </c>
      <c r="E103" s="11"/>
    </row>
    <row r="104" spans="1:8" x14ac:dyDescent="0.25">
      <c r="A104" t="s">
        <v>8</v>
      </c>
      <c r="D104" s="11">
        <v>529.87</v>
      </c>
      <c r="E104" s="11"/>
    </row>
    <row r="105" spans="1:8" x14ac:dyDescent="0.25">
      <c r="A105" t="s">
        <v>20</v>
      </c>
      <c r="D105" s="11">
        <f>B80*B84</f>
        <v>0</v>
      </c>
      <c r="E105" s="11"/>
    </row>
    <row r="106" spans="1:8" x14ac:dyDescent="0.25">
      <c r="A106" s="12"/>
      <c r="D106" s="29">
        <f>SUM(D100:D105)</f>
        <v>2505.54</v>
      </c>
      <c r="E106" s="29"/>
    </row>
    <row r="107" spans="1:8" ht="15.75" thickBot="1" x14ac:dyDescent="0.3"/>
    <row r="108" spans="1:8" ht="16.5" thickTop="1" thickBot="1" x14ac:dyDescent="0.3">
      <c r="A108" s="6" t="s">
        <v>21</v>
      </c>
      <c r="D108" s="18">
        <f>12*D95+2*D106</f>
        <v>45868.200000000004</v>
      </c>
      <c r="E108" s="30"/>
    </row>
    <row r="109" spans="1:8" ht="24" thickTop="1" x14ac:dyDescent="0.25">
      <c r="A109" s="31" t="s">
        <v>22</v>
      </c>
    </row>
    <row r="111" spans="1:8" x14ac:dyDescent="0.25">
      <c r="A111" s="20"/>
      <c r="B111" s="20"/>
      <c r="C111" s="20"/>
      <c r="D111" s="20"/>
      <c r="E111" s="20"/>
      <c r="F111" s="20"/>
      <c r="G111" s="20"/>
      <c r="H111" s="20"/>
    </row>
    <row r="113" spans="1:5" ht="20.25" x14ac:dyDescent="0.3">
      <c r="A113" s="1" t="s">
        <v>0</v>
      </c>
      <c r="B113" s="2"/>
    </row>
    <row r="115" spans="1:5" x14ac:dyDescent="0.25">
      <c r="A115" s="3" t="s">
        <v>1</v>
      </c>
      <c r="B115" s="4">
        <v>0</v>
      </c>
    </row>
    <row r="116" spans="1:5" x14ac:dyDescent="0.25">
      <c r="A116" s="3"/>
      <c r="B116" s="5"/>
    </row>
    <row r="117" spans="1:5" x14ac:dyDescent="0.25">
      <c r="A117" s="6" t="s">
        <v>2</v>
      </c>
      <c r="B117" s="7">
        <v>46.74</v>
      </c>
      <c r="C117" s="8"/>
      <c r="D117" s="9"/>
      <c r="E117" s="9"/>
    </row>
    <row r="118" spans="1:5" x14ac:dyDescent="0.25">
      <c r="A118" s="3"/>
    </row>
    <row r="119" spans="1:5" x14ac:dyDescent="0.25">
      <c r="A119" s="10" t="s">
        <v>3</v>
      </c>
    </row>
    <row r="120" spans="1:5" x14ac:dyDescent="0.25">
      <c r="A120" t="s">
        <v>4</v>
      </c>
      <c r="D120" s="21">
        <v>1214.3900000000001</v>
      </c>
      <c r="E120" s="11"/>
    </row>
    <row r="121" spans="1:5" x14ac:dyDescent="0.25">
      <c r="A121" t="s">
        <v>5</v>
      </c>
      <c r="D121" s="21">
        <f>B115*B117</f>
        <v>0</v>
      </c>
    </row>
    <row r="122" spans="1:5" x14ac:dyDescent="0.25">
      <c r="A122" t="s">
        <v>6</v>
      </c>
      <c r="D122" s="21">
        <v>764.54</v>
      </c>
    </row>
    <row r="123" spans="1:5" x14ac:dyDescent="0.25">
      <c r="A123" t="s">
        <v>7</v>
      </c>
      <c r="D123" s="21">
        <v>423.01</v>
      </c>
    </row>
    <row r="124" spans="1:5" x14ac:dyDescent="0.25">
      <c r="A124" t="s">
        <v>8</v>
      </c>
      <c r="D124" s="21">
        <v>519.48</v>
      </c>
    </row>
    <row r="125" spans="1:5" x14ac:dyDescent="0.25">
      <c r="A125" t="s">
        <v>9</v>
      </c>
      <c r="D125" s="21">
        <v>23.67</v>
      </c>
    </row>
    <row r="126" spans="1:5" x14ac:dyDescent="0.25">
      <c r="A126" t="s">
        <v>10</v>
      </c>
      <c r="D126" s="21">
        <v>392.91</v>
      </c>
    </row>
    <row r="127" spans="1:5" x14ac:dyDescent="0.25">
      <c r="A127" s="12"/>
      <c r="D127" s="22">
        <f>SUM(D120:D126)</f>
        <v>3338</v>
      </c>
    </row>
    <row r="129" spans="1:8" x14ac:dyDescent="0.25">
      <c r="A129" s="10" t="s">
        <v>11</v>
      </c>
    </row>
    <row r="130" spans="1:8" x14ac:dyDescent="0.25">
      <c r="A130" s="14" t="s">
        <v>12</v>
      </c>
      <c r="B130" s="15">
        <v>28.85</v>
      </c>
      <c r="C130" s="16"/>
    </row>
    <row r="132" spans="1:8" x14ac:dyDescent="0.25">
      <c r="A132" t="s">
        <v>4</v>
      </c>
      <c r="D132" s="21">
        <v>749.38</v>
      </c>
    </row>
    <row r="133" spans="1:8" x14ac:dyDescent="0.25">
      <c r="A133" t="s">
        <v>5</v>
      </c>
      <c r="D133" s="21">
        <f>B115*B130</f>
        <v>0</v>
      </c>
    </row>
    <row r="134" spans="1:8" x14ac:dyDescent="0.25">
      <c r="A134" t="s">
        <v>6</v>
      </c>
      <c r="D134" s="21">
        <v>764.54</v>
      </c>
    </row>
    <row r="135" spans="1:8" x14ac:dyDescent="0.25">
      <c r="A135" t="s">
        <v>7</v>
      </c>
      <c r="D135" s="21">
        <v>423.01</v>
      </c>
    </row>
    <row r="136" spans="1:8" x14ac:dyDescent="0.25">
      <c r="A136" t="s">
        <v>8</v>
      </c>
      <c r="D136" s="21">
        <v>519.48</v>
      </c>
    </row>
    <row r="137" spans="1:8" x14ac:dyDescent="0.25">
      <c r="A137" s="12"/>
      <c r="D137" s="22">
        <f>SUM(D132:D136)</f>
        <v>2456.41</v>
      </c>
    </row>
    <row r="138" spans="1:8" x14ac:dyDescent="0.25">
      <c r="D138" s="11"/>
    </row>
    <row r="139" spans="1:8" ht="15.75" thickBot="1" x14ac:dyDescent="0.3"/>
    <row r="140" spans="1:8" ht="16.5" thickTop="1" thickBot="1" x14ac:dyDescent="0.3">
      <c r="A140" s="6" t="s">
        <v>13</v>
      </c>
      <c r="D140" s="18">
        <f>12*D127+2*D137</f>
        <v>44968.82</v>
      </c>
    </row>
    <row r="141" spans="1:8" ht="35.25" thickTop="1" x14ac:dyDescent="0.25">
      <c r="A141" s="19" t="s">
        <v>14</v>
      </c>
    </row>
    <row r="143" spans="1:8" x14ac:dyDescent="0.25">
      <c r="A143" s="20"/>
      <c r="B143" s="20"/>
      <c r="C143" s="20"/>
      <c r="D143" s="20"/>
      <c r="E143" s="20"/>
      <c r="F143" s="20"/>
      <c r="G143" s="20"/>
      <c r="H143" s="2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22" workbookViewId="0">
      <selection activeCell="A33" sqref="A33"/>
    </sheetView>
  </sheetViews>
  <sheetFormatPr baseColWidth="10" defaultRowHeight="15" x14ac:dyDescent="0.25"/>
  <cols>
    <col min="1" max="1" width="32" customWidth="1"/>
    <col min="4" max="4" width="16.140625" customWidth="1"/>
  </cols>
  <sheetData>
    <row r="1" spans="1:5" ht="20.25" x14ac:dyDescent="0.3">
      <c r="A1" s="23" t="s">
        <v>25</v>
      </c>
    </row>
    <row r="3" spans="1:5" x14ac:dyDescent="0.25">
      <c r="A3" s="3" t="s">
        <v>16</v>
      </c>
      <c r="B3" s="24">
        <v>0</v>
      </c>
    </row>
    <row r="4" spans="1:5" x14ac:dyDescent="0.25">
      <c r="A4" s="3"/>
      <c r="B4" s="25"/>
    </row>
    <row r="5" spans="1:5" x14ac:dyDescent="0.25">
      <c r="A5" s="6" t="s">
        <v>17</v>
      </c>
      <c r="B5" s="26">
        <v>0</v>
      </c>
      <c r="C5" s="8"/>
      <c r="D5" s="9"/>
      <c r="E5" s="9"/>
    </row>
    <row r="6" spans="1:5" x14ac:dyDescent="0.25">
      <c r="A6" s="6"/>
      <c r="B6" s="7"/>
      <c r="C6" s="8"/>
      <c r="D6" s="9"/>
      <c r="E6" s="9"/>
    </row>
    <row r="7" spans="1:5" x14ac:dyDescent="0.25">
      <c r="A7" s="6" t="s">
        <v>2</v>
      </c>
      <c r="B7" s="7">
        <v>49.59</v>
      </c>
      <c r="C7" s="8"/>
      <c r="D7" s="9"/>
      <c r="E7" s="9"/>
    </row>
    <row r="8" spans="1:5" x14ac:dyDescent="0.25">
      <c r="A8" s="6"/>
      <c r="B8" s="7"/>
      <c r="C8" s="8"/>
      <c r="D8" s="9"/>
      <c r="E8" s="9"/>
    </row>
    <row r="9" spans="1:5" x14ac:dyDescent="0.25">
      <c r="A9" s="6" t="s">
        <v>18</v>
      </c>
      <c r="B9" s="7">
        <v>187.06</v>
      </c>
      <c r="C9" s="8"/>
      <c r="D9" s="9"/>
      <c r="E9" s="9"/>
    </row>
    <row r="10" spans="1:5" x14ac:dyDescent="0.25">
      <c r="A10" s="3"/>
    </row>
    <row r="11" spans="1:5" x14ac:dyDescent="0.25">
      <c r="A11" s="10" t="s">
        <v>3</v>
      </c>
    </row>
    <row r="12" spans="1:5" x14ac:dyDescent="0.25">
      <c r="A12" t="s">
        <v>4</v>
      </c>
      <c r="D12" s="11">
        <v>1288.31</v>
      </c>
      <c r="E12" s="11"/>
    </row>
    <row r="13" spans="1:5" x14ac:dyDescent="0.25">
      <c r="A13" t="s">
        <v>5</v>
      </c>
      <c r="D13" s="11">
        <f>B3*B7</f>
        <v>0</v>
      </c>
      <c r="E13" s="11"/>
    </row>
    <row r="14" spans="1:5" x14ac:dyDescent="0.25">
      <c r="A14" t="s">
        <v>6</v>
      </c>
      <c r="D14" s="11">
        <v>811.08</v>
      </c>
      <c r="E14" s="11"/>
    </row>
    <row r="15" spans="1:5" x14ac:dyDescent="0.25">
      <c r="A15" t="s">
        <v>7</v>
      </c>
      <c r="D15" s="11">
        <v>460.06</v>
      </c>
      <c r="E15" s="11"/>
    </row>
    <row r="16" spans="1:5" x14ac:dyDescent="0.25">
      <c r="A16" t="s">
        <v>8</v>
      </c>
      <c r="D16" s="11">
        <v>724.24</v>
      </c>
      <c r="E16" s="11"/>
    </row>
    <row r="17" spans="1:5" x14ac:dyDescent="0.25">
      <c r="A17" t="s">
        <v>9</v>
      </c>
      <c r="D17" s="11">
        <v>25.11</v>
      </c>
      <c r="E17" s="11"/>
    </row>
    <row r="18" spans="1:5" x14ac:dyDescent="0.25">
      <c r="A18" t="s">
        <v>10</v>
      </c>
      <c r="D18" s="11">
        <v>416.83</v>
      </c>
      <c r="E18" s="11"/>
    </row>
    <row r="19" spans="1:5" x14ac:dyDescent="0.25">
      <c r="A19" t="s">
        <v>19</v>
      </c>
      <c r="D19" s="11">
        <f>B5*B9</f>
        <v>0</v>
      </c>
      <c r="E19" s="11"/>
    </row>
    <row r="20" spans="1:5" x14ac:dyDescent="0.25">
      <c r="A20" s="12"/>
      <c r="D20" s="27">
        <f>SUM(D12:D19)</f>
        <v>3725.6299999999997</v>
      </c>
      <c r="E20" s="27"/>
    </row>
    <row r="22" spans="1:5" x14ac:dyDescent="0.25">
      <c r="A22" s="10" t="s">
        <v>11</v>
      </c>
    </row>
    <row r="23" spans="1:5" x14ac:dyDescent="0.25">
      <c r="A23" s="14" t="s">
        <v>12</v>
      </c>
      <c r="B23" s="15">
        <v>30.61</v>
      </c>
      <c r="C23" s="16"/>
    </row>
    <row r="24" spans="1:5" x14ac:dyDescent="0.25">
      <c r="A24" s="28"/>
    </row>
    <row r="25" spans="1:5" x14ac:dyDescent="0.25">
      <c r="A25" t="s">
        <v>4</v>
      </c>
      <c r="D25" s="11">
        <v>795</v>
      </c>
      <c r="E25" s="11"/>
    </row>
    <row r="26" spans="1:5" x14ac:dyDescent="0.25">
      <c r="A26" t="s">
        <v>5</v>
      </c>
      <c r="D26" s="11">
        <f>B3*B23</f>
        <v>0</v>
      </c>
      <c r="E26" s="11"/>
    </row>
    <row r="27" spans="1:5" x14ac:dyDescent="0.25">
      <c r="A27" t="s">
        <v>6</v>
      </c>
      <c r="D27" s="11">
        <v>811.08</v>
      </c>
      <c r="E27" s="11"/>
    </row>
    <row r="28" spans="1:5" x14ac:dyDescent="0.25">
      <c r="A28" t="s">
        <v>7</v>
      </c>
      <c r="D28" s="11">
        <v>460.06</v>
      </c>
      <c r="E28" s="11"/>
    </row>
    <row r="29" spans="1:5" x14ac:dyDescent="0.25">
      <c r="A29" t="s">
        <v>8</v>
      </c>
      <c r="D29" s="11">
        <v>724.24</v>
      </c>
      <c r="E29" s="11"/>
    </row>
    <row r="30" spans="1:5" x14ac:dyDescent="0.25">
      <c r="A30" t="s">
        <v>20</v>
      </c>
      <c r="D30" s="11">
        <f>B5*B9</f>
        <v>0</v>
      </c>
      <c r="E30" s="11"/>
    </row>
    <row r="31" spans="1:5" x14ac:dyDescent="0.25">
      <c r="A31" s="12"/>
      <c r="D31" s="29">
        <f>SUM(D25:D30)</f>
        <v>2790.38</v>
      </c>
      <c r="E31" s="29"/>
    </row>
    <row r="32" spans="1:5" ht="15.75" thickBot="1" x14ac:dyDescent="0.3"/>
    <row r="33" spans="1:8" ht="16.5" thickTop="1" thickBot="1" x14ac:dyDescent="0.3">
      <c r="A33" s="6" t="s">
        <v>26</v>
      </c>
      <c r="D33" s="18">
        <f>12*D20+2*D31</f>
        <v>50288.32</v>
      </c>
      <c r="E33" s="30"/>
    </row>
    <row r="34" spans="1:8" ht="24" thickTop="1" x14ac:dyDescent="0.25">
      <c r="A34" s="31" t="s">
        <v>22</v>
      </c>
    </row>
    <row r="36" spans="1:8" x14ac:dyDescent="0.25">
      <c r="A36" s="20"/>
      <c r="B36" s="20"/>
      <c r="C36" s="20"/>
      <c r="D36" s="20"/>
      <c r="E36" s="20"/>
      <c r="F36" s="20"/>
      <c r="G36" s="20"/>
      <c r="H36" s="20"/>
    </row>
    <row r="39" spans="1:8" ht="20.25" x14ac:dyDescent="0.3">
      <c r="A39" s="23" t="s">
        <v>15</v>
      </c>
    </row>
    <row r="41" spans="1:8" x14ac:dyDescent="0.25">
      <c r="A41" s="3" t="s">
        <v>16</v>
      </c>
      <c r="B41" s="24">
        <v>0</v>
      </c>
    </row>
    <row r="42" spans="1:8" x14ac:dyDescent="0.25">
      <c r="A42" s="3"/>
      <c r="B42" s="25"/>
    </row>
    <row r="43" spans="1:8" x14ac:dyDescent="0.25">
      <c r="A43" s="6" t="s">
        <v>17</v>
      </c>
      <c r="B43" s="26">
        <v>0</v>
      </c>
      <c r="C43" s="8"/>
      <c r="D43" s="9"/>
      <c r="E43" s="9"/>
    </row>
    <row r="44" spans="1:8" x14ac:dyDescent="0.25">
      <c r="A44" s="6"/>
      <c r="B44" s="7"/>
      <c r="C44" s="8"/>
      <c r="D44" s="9"/>
      <c r="E44" s="9"/>
    </row>
    <row r="45" spans="1:8" x14ac:dyDescent="0.25">
      <c r="A45" s="6" t="s">
        <v>2</v>
      </c>
      <c r="B45" s="7">
        <v>47.67</v>
      </c>
      <c r="C45" s="8"/>
      <c r="D45" s="9"/>
      <c r="E45" s="9"/>
    </row>
    <row r="46" spans="1:8" x14ac:dyDescent="0.25">
      <c r="A46" s="6"/>
      <c r="B46" s="7"/>
      <c r="C46" s="8"/>
      <c r="D46" s="9"/>
      <c r="E46" s="9"/>
    </row>
    <row r="47" spans="1:8" x14ac:dyDescent="0.25">
      <c r="A47" s="6" t="s">
        <v>18</v>
      </c>
      <c r="B47" s="7">
        <v>179.86</v>
      </c>
      <c r="C47" s="8"/>
      <c r="D47" s="9"/>
      <c r="E47" s="9"/>
    </row>
    <row r="48" spans="1:8" x14ac:dyDescent="0.25">
      <c r="A48" s="3"/>
    </row>
    <row r="49" spans="1:5" x14ac:dyDescent="0.25">
      <c r="A49" s="10" t="s">
        <v>3</v>
      </c>
    </row>
    <row r="50" spans="1:5" x14ac:dyDescent="0.25">
      <c r="A50" t="s">
        <v>4</v>
      </c>
      <c r="D50" s="11">
        <v>1238.68</v>
      </c>
      <c r="E50" s="11"/>
    </row>
    <row r="51" spans="1:5" x14ac:dyDescent="0.25">
      <c r="A51" t="s">
        <v>5</v>
      </c>
      <c r="D51" s="11">
        <f>B41*B45</f>
        <v>0</v>
      </c>
      <c r="E51" s="11"/>
    </row>
    <row r="52" spans="1:5" x14ac:dyDescent="0.25">
      <c r="A52" t="s">
        <v>6</v>
      </c>
      <c r="D52" s="11">
        <v>779.83</v>
      </c>
      <c r="E52" s="11"/>
    </row>
    <row r="53" spans="1:5" x14ac:dyDescent="0.25">
      <c r="A53" t="s">
        <v>7</v>
      </c>
      <c r="D53" s="11">
        <v>431.47</v>
      </c>
      <c r="E53" s="11"/>
    </row>
    <row r="54" spans="1:5" x14ac:dyDescent="0.25">
      <c r="A54" t="s">
        <v>8</v>
      </c>
      <c r="D54" s="11">
        <v>696.34</v>
      </c>
      <c r="E54" s="11"/>
    </row>
    <row r="55" spans="1:5" x14ac:dyDescent="0.25">
      <c r="A55" t="s">
        <v>9</v>
      </c>
      <c r="D55" s="11">
        <v>24.14</v>
      </c>
      <c r="E55" s="11"/>
    </row>
    <row r="56" spans="1:5" x14ac:dyDescent="0.25">
      <c r="A56" t="s">
        <v>10</v>
      </c>
      <c r="D56" s="11">
        <v>400.77</v>
      </c>
      <c r="E56" s="11"/>
    </row>
    <row r="57" spans="1:5" x14ac:dyDescent="0.25">
      <c r="A57" t="s">
        <v>19</v>
      </c>
      <c r="D57" s="11">
        <f>B43*B47</f>
        <v>0</v>
      </c>
      <c r="E57" s="11"/>
    </row>
    <row r="58" spans="1:5" x14ac:dyDescent="0.25">
      <c r="A58" s="12"/>
      <c r="D58" s="27">
        <f>SUM(D50:D57)</f>
        <v>3571.2300000000005</v>
      </c>
      <c r="E58" s="27"/>
    </row>
    <row r="60" spans="1:5" x14ac:dyDescent="0.25">
      <c r="A60" s="10" t="s">
        <v>11</v>
      </c>
    </row>
    <row r="61" spans="1:5" x14ac:dyDescent="0.25">
      <c r="A61" s="14" t="s">
        <v>12</v>
      </c>
      <c r="B61" s="15">
        <v>29.43</v>
      </c>
      <c r="C61" s="16"/>
    </row>
    <row r="62" spans="1:5" x14ac:dyDescent="0.25">
      <c r="A62" s="28"/>
    </row>
    <row r="63" spans="1:5" x14ac:dyDescent="0.25">
      <c r="A63" t="s">
        <v>4</v>
      </c>
      <c r="D63" s="11">
        <v>764.37</v>
      </c>
      <c r="E63" s="11"/>
    </row>
    <row r="64" spans="1:5" x14ac:dyDescent="0.25">
      <c r="A64" t="s">
        <v>5</v>
      </c>
      <c r="D64" s="11">
        <f>B41*B61</f>
        <v>0</v>
      </c>
      <c r="E64" s="11"/>
    </row>
    <row r="65" spans="1:8" x14ac:dyDescent="0.25">
      <c r="A65" t="s">
        <v>6</v>
      </c>
      <c r="D65" s="11">
        <v>779.83</v>
      </c>
      <c r="E65" s="11"/>
    </row>
    <row r="66" spans="1:8" x14ac:dyDescent="0.25">
      <c r="A66" t="s">
        <v>7</v>
      </c>
      <c r="D66" s="11">
        <v>431.47</v>
      </c>
      <c r="E66" s="11"/>
    </row>
    <row r="67" spans="1:8" x14ac:dyDescent="0.25">
      <c r="A67" t="s">
        <v>8</v>
      </c>
      <c r="D67" s="11">
        <v>696.34</v>
      </c>
      <c r="E67" s="11"/>
    </row>
    <row r="68" spans="1:8" x14ac:dyDescent="0.25">
      <c r="A68" t="s">
        <v>20</v>
      </c>
      <c r="D68" s="11">
        <f>B43*B47</f>
        <v>0</v>
      </c>
      <c r="E68" s="11"/>
    </row>
    <row r="69" spans="1:8" x14ac:dyDescent="0.25">
      <c r="A69" s="12"/>
      <c r="D69" s="29">
        <f>SUM(D63:D67)</f>
        <v>2672.01</v>
      </c>
      <c r="E69" s="29"/>
    </row>
    <row r="70" spans="1:8" ht="15.75" thickBot="1" x14ac:dyDescent="0.3"/>
    <row r="71" spans="1:8" ht="16.5" thickTop="1" thickBot="1" x14ac:dyDescent="0.3">
      <c r="A71" s="6" t="s">
        <v>21</v>
      </c>
      <c r="D71" s="18">
        <f>12*D58+2*D69</f>
        <v>48198.780000000013</v>
      </c>
      <c r="E71" s="30"/>
    </row>
    <row r="72" spans="1:8" ht="24" thickTop="1" x14ac:dyDescent="0.25">
      <c r="A72" s="31" t="s">
        <v>22</v>
      </c>
    </row>
    <row r="74" spans="1:8" x14ac:dyDescent="0.25">
      <c r="A74" s="20"/>
      <c r="B74" s="20"/>
      <c r="C74" s="20"/>
      <c r="D74" s="20"/>
      <c r="E74" s="20"/>
      <c r="F74" s="20"/>
      <c r="G74" s="20"/>
      <c r="H74" s="20"/>
    </row>
    <row r="76" spans="1:8" ht="20.25" x14ac:dyDescent="0.3">
      <c r="A76" s="1" t="s">
        <v>0</v>
      </c>
      <c r="B76" s="2"/>
    </row>
    <row r="78" spans="1:8" x14ac:dyDescent="0.25">
      <c r="A78" s="3" t="s">
        <v>1</v>
      </c>
      <c r="B78" s="4">
        <v>0</v>
      </c>
    </row>
    <row r="79" spans="1:8" x14ac:dyDescent="0.25">
      <c r="A79" s="3"/>
      <c r="B79" s="5"/>
    </row>
    <row r="80" spans="1:8" x14ac:dyDescent="0.25">
      <c r="A80" s="6" t="s">
        <v>2</v>
      </c>
      <c r="B80" s="7">
        <v>46.74</v>
      </c>
      <c r="C80" s="8"/>
      <c r="D80" s="9"/>
      <c r="E80" s="9"/>
    </row>
    <row r="81" spans="1:5" x14ac:dyDescent="0.25">
      <c r="A81" s="3"/>
    </row>
    <row r="82" spans="1:5" x14ac:dyDescent="0.25">
      <c r="A82" s="10" t="s">
        <v>3</v>
      </c>
    </row>
    <row r="83" spans="1:5" x14ac:dyDescent="0.25">
      <c r="A83" t="s">
        <v>4</v>
      </c>
      <c r="D83" s="21">
        <v>1214.3900000000001</v>
      </c>
      <c r="E83" s="11"/>
    </row>
    <row r="84" spans="1:5" x14ac:dyDescent="0.25">
      <c r="A84" t="s">
        <v>5</v>
      </c>
      <c r="D84" s="21">
        <f>B78*B80</f>
        <v>0</v>
      </c>
    </row>
    <row r="85" spans="1:5" x14ac:dyDescent="0.25">
      <c r="A85" t="s">
        <v>6</v>
      </c>
      <c r="D85" s="21">
        <v>764.54</v>
      </c>
    </row>
    <row r="86" spans="1:5" x14ac:dyDescent="0.25">
      <c r="A86" t="s">
        <v>7</v>
      </c>
      <c r="D86" s="21">
        <v>423.01</v>
      </c>
    </row>
    <row r="87" spans="1:5" x14ac:dyDescent="0.25">
      <c r="A87" t="s">
        <v>8</v>
      </c>
      <c r="D87" s="21">
        <v>682.69</v>
      </c>
    </row>
    <row r="88" spans="1:5" x14ac:dyDescent="0.25">
      <c r="A88" t="s">
        <v>9</v>
      </c>
      <c r="D88" s="21">
        <v>23.67</v>
      </c>
    </row>
    <row r="89" spans="1:5" x14ac:dyDescent="0.25">
      <c r="A89" t="s">
        <v>10</v>
      </c>
      <c r="D89" s="21">
        <v>392.91</v>
      </c>
    </row>
    <row r="90" spans="1:5" x14ac:dyDescent="0.25">
      <c r="A90" s="12"/>
      <c r="D90" s="22">
        <f>SUM(D83:D89)</f>
        <v>3501.21</v>
      </c>
    </row>
    <row r="92" spans="1:5" x14ac:dyDescent="0.25">
      <c r="A92" s="10" t="s">
        <v>11</v>
      </c>
    </row>
    <row r="93" spans="1:5" x14ac:dyDescent="0.25">
      <c r="A93" s="14" t="s">
        <v>12</v>
      </c>
      <c r="B93" s="15">
        <v>28.85</v>
      </c>
      <c r="C93" s="16"/>
    </row>
    <row r="95" spans="1:5" x14ac:dyDescent="0.25">
      <c r="A95" t="s">
        <v>4</v>
      </c>
      <c r="D95" s="21">
        <v>749.38</v>
      </c>
    </row>
    <row r="96" spans="1:5" x14ac:dyDescent="0.25">
      <c r="A96" t="s">
        <v>5</v>
      </c>
      <c r="D96" s="21">
        <f>B78*B93</f>
        <v>0</v>
      </c>
    </row>
    <row r="97" spans="1:8" x14ac:dyDescent="0.25">
      <c r="A97" t="s">
        <v>6</v>
      </c>
      <c r="D97" s="21">
        <v>764.54</v>
      </c>
    </row>
    <row r="98" spans="1:8" x14ac:dyDescent="0.25">
      <c r="A98" t="s">
        <v>7</v>
      </c>
      <c r="D98" s="21">
        <v>423.01</v>
      </c>
    </row>
    <row r="99" spans="1:8" x14ac:dyDescent="0.25">
      <c r="A99" t="s">
        <v>8</v>
      </c>
      <c r="D99" s="21">
        <v>682.69</v>
      </c>
    </row>
    <row r="100" spans="1:8" x14ac:dyDescent="0.25">
      <c r="A100" s="12"/>
      <c r="D100" s="22">
        <f>SUM(D95:D99)</f>
        <v>2619.62</v>
      </c>
    </row>
    <row r="101" spans="1:8" x14ac:dyDescent="0.25">
      <c r="D101" s="11"/>
    </row>
    <row r="102" spans="1:8" ht="15.75" thickBot="1" x14ac:dyDescent="0.3"/>
    <row r="103" spans="1:8" ht="16.5" thickTop="1" thickBot="1" x14ac:dyDescent="0.3">
      <c r="A103" s="6" t="s">
        <v>13</v>
      </c>
      <c r="D103" s="18">
        <f>12*D90+2*D100</f>
        <v>47253.760000000002</v>
      </c>
    </row>
    <row r="104" spans="1:8" ht="35.25" thickTop="1" x14ac:dyDescent="0.25">
      <c r="A104" s="19" t="s">
        <v>14</v>
      </c>
    </row>
    <row r="106" spans="1:8" x14ac:dyDescent="0.25">
      <c r="A106" s="20"/>
      <c r="B106" s="20"/>
      <c r="C106" s="20"/>
      <c r="D106" s="20"/>
      <c r="E106" s="20"/>
      <c r="F106" s="20"/>
      <c r="G106" s="20"/>
      <c r="H10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22 4</vt:lpstr>
      <vt:lpstr>23 6</vt:lpstr>
      <vt:lpstr>23 8</vt:lpstr>
      <vt:lpstr>25 13</vt:lpstr>
      <vt:lpstr>26 14</vt:lpstr>
      <vt:lpstr>26 15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Sindicato Palencia</dc:creator>
  <cp:lastModifiedBy>Sindicato Palencia</cp:lastModifiedBy>
  <dcterms:created xsi:type="dcterms:W3CDTF">2021-05-03T15:04:17Z</dcterms:created>
  <dcterms:modified xsi:type="dcterms:W3CDTF">2023-01-28T16:44:04Z</dcterms:modified>
</cp:coreProperties>
</file>